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310"/>
  </bookViews>
  <sheets>
    <sheet name="GER_D" sheetId="1" r:id="rId1"/>
    <sheet name="GER_E" sheetId="2" r:id="rId2"/>
  </sheets>
  <externalReferences>
    <externalReference r:id="rId3"/>
  </externalReferences>
  <definedNames>
    <definedName name="_xlnm.Print_Area" localSheetId="0">GER_D!$A$1:$AA$52</definedName>
    <definedName name="_xlnm.Print_Area" localSheetId="1">GER_E!$A$1:$AA$52</definedName>
  </definedNames>
  <calcPr calcId="145621"/>
</workbook>
</file>

<file path=xl/calcChain.xml><?xml version="1.0" encoding="utf-8"?>
<calcChain xmlns="http://schemas.openxmlformats.org/spreadsheetml/2006/main">
  <c r="X42" i="2" l="1"/>
  <c r="Z42" i="2" s="1"/>
  <c r="T42" i="2"/>
  <c r="R42" i="2"/>
  <c r="K42" i="2"/>
  <c r="M42" i="2" s="1"/>
  <c r="H42" i="2"/>
  <c r="F42" i="2"/>
  <c r="X41" i="2"/>
  <c r="Z41" i="2" s="1"/>
  <c r="T41" i="2"/>
  <c r="R41" i="2"/>
  <c r="K41" i="2"/>
  <c r="M41" i="2" s="1"/>
  <c r="H41" i="2"/>
  <c r="F41" i="2"/>
  <c r="R38" i="2"/>
  <c r="T38" i="2" s="1"/>
  <c r="M38" i="2"/>
  <c r="K38" i="2"/>
  <c r="F38" i="2"/>
  <c r="H38" i="2" s="1"/>
  <c r="T33" i="2"/>
  <c r="R33" i="2"/>
  <c r="K33" i="2"/>
  <c r="M33" i="2" s="1"/>
  <c r="H33" i="2"/>
  <c r="F33" i="2"/>
  <c r="X30" i="2"/>
  <c r="Z30" i="2" s="1"/>
  <c r="T30" i="2"/>
  <c r="R30" i="2"/>
  <c r="K30" i="2"/>
  <c r="M30" i="2" s="1"/>
  <c r="H30" i="2"/>
  <c r="F30" i="2"/>
  <c r="X24" i="2"/>
  <c r="Z24" i="2" s="1"/>
  <c r="T24" i="2"/>
  <c r="R24" i="2"/>
  <c r="K24" i="2"/>
  <c r="K26" i="2" s="1"/>
  <c r="H24" i="2"/>
  <c r="F24" i="2"/>
  <c r="F26" i="2" s="1"/>
  <c r="D24" i="2"/>
  <c r="X22" i="2"/>
  <c r="Z22" i="2" s="1"/>
  <c r="R22" i="2"/>
  <c r="T22" i="2" s="1"/>
  <c r="K22" i="2"/>
  <c r="M22" i="2" s="1"/>
  <c r="F22" i="2"/>
  <c r="H22" i="2" s="1"/>
  <c r="D22" i="2"/>
  <c r="D21" i="2"/>
  <c r="X20" i="2"/>
  <c r="Z20" i="2" s="1"/>
  <c r="R20" i="2"/>
  <c r="T20" i="2" s="1"/>
  <c r="K20" i="2"/>
  <c r="M20" i="2" s="1"/>
  <c r="F20" i="2"/>
  <c r="H20" i="2" s="1"/>
  <c r="D20" i="2"/>
  <c r="X18" i="2"/>
  <c r="R18" i="2"/>
  <c r="K18" i="2"/>
  <c r="F18" i="2"/>
  <c r="X16" i="2"/>
  <c r="Z10" i="2"/>
  <c r="X10" i="2"/>
  <c r="R10" i="2"/>
  <c r="H16" i="2" s="1"/>
  <c r="M10" i="2"/>
  <c r="K10" i="2"/>
  <c r="F10" i="2"/>
  <c r="H10" i="2" s="1"/>
  <c r="X42" i="1"/>
  <c r="R42" i="1"/>
  <c r="T42" i="1" s="1"/>
  <c r="K42" i="1"/>
  <c r="H42" i="1"/>
  <c r="F42" i="1"/>
  <c r="X41" i="1"/>
  <c r="R41" i="1"/>
  <c r="M41" i="1"/>
  <c r="K41" i="1"/>
  <c r="F41" i="1"/>
  <c r="X30" i="1"/>
  <c r="T30" i="1"/>
  <c r="R30" i="1"/>
  <c r="K30" i="1"/>
  <c r="F30" i="1"/>
  <c r="H30" i="1" s="1"/>
  <c r="X24" i="1"/>
  <c r="T24" i="1"/>
  <c r="R24" i="1"/>
  <c r="K24" i="1"/>
  <c r="K26" i="1" s="1"/>
  <c r="F24" i="1"/>
  <c r="F26" i="1" s="1"/>
  <c r="X22" i="1"/>
  <c r="R22" i="1"/>
  <c r="K22" i="1"/>
  <c r="F22" i="1"/>
  <c r="H22" i="1" s="1"/>
  <c r="X20" i="1"/>
  <c r="R20" i="1"/>
  <c r="K20" i="1"/>
  <c r="F20" i="1"/>
  <c r="H20" i="1" s="1"/>
  <c r="X18" i="1"/>
  <c r="X26" i="1" s="1"/>
  <c r="R18" i="1"/>
  <c r="R33" i="1" s="1"/>
  <c r="K18" i="1"/>
  <c r="F18" i="1"/>
  <c r="X10" i="1"/>
  <c r="Z16" i="1" s="1"/>
  <c r="R10" i="1"/>
  <c r="H16" i="1" s="1"/>
  <c r="K10" i="1"/>
  <c r="F10" i="1"/>
  <c r="Z20" i="1" l="1"/>
  <c r="Z22" i="1"/>
  <c r="R38" i="1"/>
  <c r="T38" i="1" s="1"/>
  <c r="M20" i="1"/>
  <c r="M22" i="1"/>
  <c r="H24" i="1"/>
  <c r="M16" i="2"/>
  <c r="M26" i="2"/>
  <c r="T10" i="2"/>
  <c r="X26" i="2"/>
  <c r="M24" i="2"/>
  <c r="H26" i="2"/>
  <c r="X33" i="2"/>
  <c r="X38" i="2" s="1"/>
  <c r="Z26" i="2"/>
  <c r="T16" i="2"/>
  <c r="R26" i="2"/>
  <c r="Z16" i="2"/>
  <c r="X33" i="1"/>
  <c r="Z33" i="1" s="1"/>
  <c r="Z26" i="1"/>
  <c r="K33" i="1"/>
  <c r="M33" i="1" s="1"/>
  <c r="M26" i="1"/>
  <c r="H26" i="1"/>
  <c r="F33" i="1"/>
  <c r="H33" i="1" s="1"/>
  <c r="K38" i="1"/>
  <c r="M38" i="1" s="1"/>
  <c r="T33" i="1"/>
  <c r="Z41" i="1"/>
  <c r="M10" i="1"/>
  <c r="Z10" i="1"/>
  <c r="M16" i="1"/>
  <c r="T22" i="1"/>
  <c r="R26" i="1"/>
  <c r="X38" i="1"/>
  <c r="Z38" i="1" s="1"/>
  <c r="T16" i="1"/>
  <c r="M24" i="1"/>
  <c r="Z24" i="1"/>
  <c r="M30" i="1"/>
  <c r="Z30" i="1"/>
  <c r="H41" i="1"/>
  <c r="T41" i="1"/>
  <c r="M42" i="1"/>
  <c r="Z42" i="1"/>
  <c r="H10" i="1"/>
  <c r="T10" i="1"/>
  <c r="T20" i="1"/>
  <c r="Z38" i="2" l="1"/>
  <c r="T26" i="2"/>
  <c r="Z33" i="2"/>
  <c r="T26" i="1"/>
  <c r="F38" i="1"/>
  <c r="H38" i="1" s="1"/>
</calcChain>
</file>

<file path=xl/sharedStrings.xml><?xml version="1.0" encoding="utf-8"?>
<sst xmlns="http://schemas.openxmlformats.org/spreadsheetml/2006/main" count="68" uniqueCount="58">
  <si>
    <t>Carl Zeiss Meditec AG</t>
  </si>
  <si>
    <t>Konzern-Gesamtergebnisrechnung (IFRS) 1. Oktober 2012 bis 31. März 2013</t>
  </si>
  <si>
    <t>2. Quartal 2012/2013</t>
  </si>
  <si>
    <t>2. Quartal 2011/2012</t>
  </si>
  <si>
    <t>Geschäftsjahr 2012/2013</t>
  </si>
  <si>
    <t>Geschäftsjahr 2011/2012</t>
  </si>
  <si>
    <t>Anhang</t>
  </si>
  <si>
    <t>1. Januar 2013 - 
31. März 2013</t>
  </si>
  <si>
    <t>1. Januar 2012 - 
31. März 2012</t>
  </si>
  <si>
    <t>1. Oktober 2012 -
 31. März 2013</t>
  </si>
  <si>
    <t>1. Oktober 2011 - 
31. März 2012</t>
  </si>
  <si>
    <t>€ Tsd.</t>
  </si>
  <si>
    <t>Konzernergebnis</t>
  </si>
  <si>
    <t>Sonstiges Ergebnis:</t>
  </si>
  <si>
    <t>Posten, die anschließend möglicherweise ins Konzernergebnis umgegliedert werden:</t>
  </si>
  <si>
    <t>Gewinne/ (Verluste) aus der Neubewertung von zur Veräußerung verfügbaren finanziellen Vermögenswerten</t>
  </si>
  <si>
    <t>Umgliederung ins Konzernergebnis</t>
  </si>
  <si>
    <t>Erfolgswirksame Änderung (Übertrag GuV)</t>
  </si>
  <si>
    <t>Gewinne/ (Verluste) aus At-equity bewerteten Finanzanlagen</t>
  </si>
  <si>
    <t>(8) (15)</t>
  </si>
  <si>
    <t>Gewinne/ (Verluste) aus Währungsumrechnung</t>
  </si>
  <si>
    <t>(2n) (23)</t>
  </si>
  <si>
    <t>Summe der Gewinne/ (Verluste), die anschließend möglicherweise ins Konzernergebnis umgegliedert werden</t>
  </si>
  <si>
    <t>Versicherungsmathematische Gewinne/ (Verluste) leistungsorientierter Pensionspläne</t>
  </si>
  <si>
    <t>Summe der Gewinne/ (Verluste), die nicht ins Konzernergebnis umgegliedert werden</t>
  </si>
  <si>
    <t>Sonstiges Ergebnis</t>
  </si>
  <si>
    <t>Gesamtergebnis</t>
  </si>
  <si>
    <t>davon entfallen auf:</t>
  </si>
  <si>
    <t>Gesellschafter des Mutterunternehmens</t>
  </si>
  <si>
    <t>Anteile nicht-beherrschender Gesellschafter</t>
  </si>
  <si>
    <t>Der nachfolgende Konzernanhang ist integraler Bestandteil des ungeprüften Konzernabschlusses.</t>
  </si>
  <si>
    <t xml:space="preserve"> </t>
  </si>
  <si>
    <t>Consolidated statement of comprehensive income (IFRS) for the period from 1 October 2012 to 31 March 2013</t>
  </si>
  <si>
    <t>2nd quarter 2012/2013</t>
  </si>
  <si>
    <t>2nd quarter 2011/2012</t>
  </si>
  <si>
    <t>Financial year 2011/2012</t>
  </si>
  <si>
    <t>Note</t>
  </si>
  <si>
    <t>1 January 2013 - 
31 March 2013</t>
  </si>
  <si>
    <t>1 January 2012 - 
31 March 2012</t>
  </si>
  <si>
    <t>1 October 2012 - 
31 March 2013</t>
  </si>
  <si>
    <t>1 October 2011 - 
31 March 2012</t>
  </si>
  <si>
    <t>Net income</t>
  </si>
  <si>
    <t>Other comprehensive income:</t>
  </si>
  <si>
    <t xml:space="preserve">Items, that may be reclassified subsequently to net income/ loss </t>
  </si>
  <si>
    <t>Fair value measurement of available-for-sale financial assets</t>
  </si>
  <si>
    <t>Reclassification to net income</t>
  </si>
  <si>
    <t>Recognised in Income statement (P/L)</t>
  </si>
  <si>
    <t>Changes in equity from investments accounted for using the equity method</t>
  </si>
  <si>
    <t xml:space="preserve">Foreign currency translation </t>
  </si>
  <si>
    <t>Total of items that may be reclassified subsequently to net income/ loss</t>
  </si>
  <si>
    <t>Actuarial gains (losses) on defined benefit pension plans</t>
  </si>
  <si>
    <t>Total of items that will not be reclassified  to net income/ loss</t>
  </si>
  <si>
    <t>Other comprehensive income</t>
  </si>
  <si>
    <t>Comprehensive Income</t>
  </si>
  <si>
    <t>Attributable to:</t>
  </si>
  <si>
    <t>Shareholders of the parent company</t>
  </si>
  <si>
    <t>Non-controlling interest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</si>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</sst>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_);\(#,##0\);&quot;-    &quot;"/>
    <numFmt numFmtId="166" formatCode="0.0%"/>
    <numFmt numFmtId="167" formatCode="#,##0.00_);\(#,##0.00\);&quot;-    &quot;"/>
    <numFmt numFmtId="168" formatCode="#,##0.0000_);\(#,##0.0000\);&quot;-    &quot;"/>
    <numFmt numFmtId="169" formatCode="_([$€]* #,##0.00_);_([$€]* \(#,##0.00\);_([$€]* &quot;-&quot;??_);_(@_)"/>
  </numFmts>
  <fonts count="19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2" fillId="2" borderId="0" xfId="1" applyNumberFormat="1" applyFont="1" applyFill="1"/>
    <xf numFmtId="0" fontId="4" fillId="2" borderId="0" xfId="0" applyFont="1" applyFill="1"/>
    <xf numFmtId="165" fontId="2" fillId="2" borderId="0" xfId="1" applyNumberFormat="1" applyFont="1" applyFill="1" applyBorder="1"/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/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9" fontId="9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8" fillId="2" borderId="0" xfId="0" applyFont="1" applyFill="1"/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9" fillId="2" borderId="0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165" fontId="8" fillId="2" borderId="2" xfId="1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165" fontId="8" fillId="2" borderId="0" xfId="1" applyNumberFormat="1" applyFont="1" applyFill="1"/>
    <xf numFmtId="0" fontId="8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7" fillId="3" borderId="5" xfId="0" applyFont="1" applyFill="1" applyBorder="1"/>
    <xf numFmtId="0" fontId="7" fillId="4" borderId="0" xfId="0" applyFont="1" applyFill="1" applyBorder="1"/>
    <xf numFmtId="0" fontId="8" fillId="2" borderId="0" xfId="0" applyFont="1" applyFill="1" applyBorder="1"/>
    <xf numFmtId="0" fontId="14" fillId="2" borderId="0" xfId="0" applyFont="1" applyFill="1" applyBorder="1"/>
    <xf numFmtId="0" fontId="5" fillId="2" borderId="0" xfId="0" applyFont="1" applyFill="1"/>
    <xf numFmtId="49" fontId="8" fillId="2" borderId="0" xfId="0" applyNumberFormat="1" applyFont="1" applyFill="1" applyAlignment="1">
      <alignment horizontal="center"/>
    </xf>
    <xf numFmtId="165" fontId="5" fillId="2" borderId="6" xfId="1" applyNumberFormat="1" applyFont="1" applyFill="1" applyBorder="1"/>
    <xf numFmtId="165" fontId="5" fillId="2" borderId="0" xfId="1" applyNumberFormat="1" applyFont="1" applyFill="1" applyBorder="1"/>
    <xf numFmtId="166" fontId="6" fillId="3" borderId="5" xfId="2" applyNumberFormat="1" applyFont="1" applyFill="1" applyBorder="1"/>
    <xf numFmtId="166" fontId="6" fillId="4" borderId="0" xfId="2" applyNumberFormat="1" applyFont="1" applyFill="1" applyBorder="1"/>
    <xf numFmtId="49" fontId="15" fillId="4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0" fontId="5" fillId="2" borderId="0" xfId="0" applyFont="1" applyFill="1" applyBorder="1"/>
    <xf numFmtId="166" fontId="14" fillId="2" borderId="0" xfId="2" applyNumberFormat="1" applyFont="1" applyFill="1" applyBorder="1" applyAlignment="1"/>
    <xf numFmtId="0" fontId="13" fillId="2" borderId="0" xfId="0" applyFont="1" applyFill="1"/>
    <xf numFmtId="0" fontId="5" fillId="4" borderId="0" xfId="0" applyFont="1" applyFill="1"/>
    <xf numFmtId="49" fontId="8" fillId="4" borderId="0" xfId="0" applyNumberFormat="1" applyFont="1" applyFill="1" applyAlignment="1">
      <alignment horizontal="center"/>
    </xf>
    <xf numFmtId="165" fontId="5" fillId="4" borderId="0" xfId="1" applyNumberFormat="1" applyFont="1" applyFill="1" applyBorder="1"/>
    <xf numFmtId="166" fontId="7" fillId="4" borderId="0" xfId="2" applyNumberFormat="1" applyFont="1" applyFill="1" applyBorder="1"/>
    <xf numFmtId="165" fontId="5" fillId="4" borderId="0" xfId="1" applyNumberFormat="1" applyFont="1" applyFill="1"/>
    <xf numFmtId="167" fontId="5" fillId="2" borderId="0" xfId="1" applyNumberFormat="1" applyFont="1" applyFill="1"/>
    <xf numFmtId="167" fontId="5" fillId="4" borderId="0" xfId="1" applyNumberFormat="1" applyFont="1" applyFill="1"/>
    <xf numFmtId="0" fontId="8" fillId="4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167" fontId="8" fillId="2" borderId="0" xfId="1" applyNumberFormat="1" applyFont="1" applyFill="1" applyBorder="1"/>
    <xf numFmtId="165" fontId="8" fillId="2" borderId="0" xfId="1" applyNumberFormat="1" applyFont="1" applyFill="1" applyBorder="1"/>
    <xf numFmtId="166" fontId="7" fillId="3" borderId="5" xfId="2" applyNumberFormat="1" applyFont="1" applyFill="1" applyBorder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right"/>
    </xf>
    <xf numFmtId="49" fontId="12" fillId="4" borderId="0" xfId="0" applyNumberFormat="1" applyFont="1" applyFill="1" applyBorder="1" applyAlignment="1">
      <alignment horizontal="center"/>
    </xf>
    <xf numFmtId="165" fontId="8" fillId="4" borderId="0" xfId="1" applyNumberFormat="1" applyFont="1" applyFill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49" fontId="5" fillId="4" borderId="0" xfId="0" applyNumberFormat="1" applyFont="1" applyFill="1" applyAlignment="1">
      <alignment horizontal="center"/>
    </xf>
    <xf numFmtId="166" fontId="16" fillId="4" borderId="0" xfId="2" applyNumberFormat="1" applyFont="1" applyFill="1" applyBorder="1"/>
    <xf numFmtId="49" fontId="17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/>
    <xf numFmtId="49" fontId="8" fillId="4" borderId="0" xfId="0" applyNumberFormat="1" applyFont="1" applyFill="1" applyBorder="1" applyAlignment="1">
      <alignment horizontal="center"/>
    </xf>
    <xf numFmtId="166" fontId="7" fillId="3" borderId="5" xfId="0" applyNumberFormat="1" applyFont="1" applyFill="1" applyBorder="1"/>
    <xf numFmtId="166" fontId="8" fillId="2" borderId="0" xfId="2" applyNumberFormat="1" applyFont="1" applyFill="1" applyBorder="1"/>
    <xf numFmtId="165" fontId="5" fillId="2" borderId="7" xfId="1" applyNumberFormat="1" applyFont="1" applyFill="1" applyBorder="1"/>
    <xf numFmtId="166" fontId="7" fillId="3" borderId="8" xfId="2" applyNumberFormat="1" applyFont="1" applyFill="1" applyBorder="1"/>
    <xf numFmtId="168" fontId="8" fillId="2" borderId="0" xfId="1" applyNumberFormat="1" applyFont="1" applyFill="1"/>
    <xf numFmtId="0" fontId="18" fillId="2" borderId="0" xfId="0" applyFont="1" applyFill="1"/>
    <xf numFmtId="9" fontId="8" fillId="2" borderId="0" xfId="2" applyFont="1" applyFill="1"/>
    <xf numFmtId="3" fontId="8" fillId="2" borderId="0" xfId="0" applyNumberFormat="1" applyFont="1" applyFill="1"/>
    <xf numFmtId="3" fontId="2" fillId="2" borderId="0" xfId="0" applyNumberFormat="1" applyFont="1" applyFill="1"/>
    <xf numFmtId="0" fontId="5" fillId="4" borderId="0" xfId="0" applyFont="1" applyFill="1" applyAlignment="1">
      <alignment horizontal="left"/>
    </xf>
    <xf numFmtId="0" fontId="8" fillId="4" borderId="0" xfId="0" applyFont="1" applyFill="1" applyAlignment="1">
      <alignment horizontal="left" wrapText="1"/>
    </xf>
    <xf numFmtId="167" fontId="8" fillId="4" borderId="0" xfId="1" applyNumberFormat="1" applyFont="1" applyFill="1" applyBorder="1"/>
    <xf numFmtId="0" fontId="8" fillId="4" borderId="0" xfId="0" applyFont="1" applyFill="1" applyAlignment="1">
      <alignment horizontal="left"/>
    </xf>
    <xf numFmtId="165" fontId="8" fillId="4" borderId="0" xfId="1" applyNumberFormat="1" applyFont="1" applyFill="1" applyBorder="1"/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Investor_Relation/001_Investor_Relations/Abschl&#252;sse/8_GJ_1213/2_Q2_Bericht/2_Zahlen/Konzern_GER3103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_D"/>
      <sheetName val="GER_E"/>
      <sheetName val="GuV 1213"/>
      <sheetName val="GuV 1112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F10">
            <v>21486</v>
          </cell>
          <cell r="K10">
            <v>24802</v>
          </cell>
          <cell r="R10">
            <v>46712</v>
          </cell>
          <cell r="X10">
            <v>42773</v>
          </cell>
        </row>
        <row r="16">
          <cell r="X16">
            <v>0</v>
          </cell>
        </row>
        <row r="18">
          <cell r="F18" t="e">
            <v>#REF!</v>
          </cell>
          <cell r="K18" t="e">
            <v>#REF!</v>
          </cell>
          <cell r="R18">
            <v>0</v>
          </cell>
          <cell r="X18">
            <v>0</v>
          </cell>
        </row>
        <row r="20">
          <cell r="F20">
            <v>0</v>
          </cell>
          <cell r="K20">
            <v>0</v>
          </cell>
          <cell r="R20">
            <v>0</v>
          </cell>
          <cell r="X20">
            <v>0</v>
          </cell>
        </row>
        <row r="22">
          <cell r="D22" t="str">
            <v>(8) (15)</v>
          </cell>
          <cell r="F22" t="e">
            <v>#REF!</v>
          </cell>
          <cell r="K22" t="e">
            <v>#REF!</v>
          </cell>
          <cell r="R22">
            <v>0</v>
          </cell>
          <cell r="X22">
            <v>0</v>
          </cell>
        </row>
        <row r="24">
          <cell r="D24" t="str">
            <v>(2n) (23)</v>
          </cell>
          <cell r="F24">
            <v>-1029</v>
          </cell>
          <cell r="K24">
            <v>-10512</v>
          </cell>
          <cell r="R24">
            <v>-14006</v>
          </cell>
          <cell r="X24">
            <v>-1665</v>
          </cell>
        </row>
        <row r="33">
          <cell r="F33">
            <v>-1029</v>
          </cell>
          <cell r="K33">
            <v>-10512</v>
          </cell>
          <cell r="R33">
            <v>-14006</v>
          </cell>
        </row>
        <row r="38">
          <cell r="F38">
            <v>20457</v>
          </cell>
          <cell r="K38">
            <v>14290</v>
          </cell>
          <cell r="R38">
            <v>32706</v>
          </cell>
        </row>
        <row r="41">
          <cell r="F41">
            <v>20085</v>
          </cell>
          <cell r="K41">
            <v>15101</v>
          </cell>
          <cell r="R41">
            <v>35263</v>
          </cell>
          <cell r="X41">
            <v>39575</v>
          </cell>
        </row>
        <row r="42">
          <cell r="F42">
            <v>372</v>
          </cell>
          <cell r="K42">
            <v>-811</v>
          </cell>
          <cell r="R42">
            <v>-2557</v>
          </cell>
          <cell r="X42">
            <v>1533</v>
          </cell>
        </row>
      </sheetData>
      <sheetData sheetId="1"/>
      <sheetData sheetId="2">
        <row r="11">
          <cell r="K11">
            <v>21486</v>
          </cell>
          <cell r="O11">
            <v>46712</v>
          </cell>
        </row>
        <row r="21">
          <cell r="K21">
            <v>-1029</v>
          </cell>
          <cell r="O21">
            <v>-14006</v>
          </cell>
        </row>
        <row r="32">
          <cell r="K32">
            <v>20085</v>
          </cell>
          <cell r="O32">
            <v>35263</v>
          </cell>
        </row>
        <row r="33">
          <cell r="K33">
            <v>372</v>
          </cell>
          <cell r="O33">
            <v>-2557</v>
          </cell>
        </row>
      </sheetData>
      <sheetData sheetId="3">
        <row r="11">
          <cell r="K11">
            <v>24802</v>
          </cell>
          <cell r="O11">
            <v>42773</v>
          </cell>
        </row>
        <row r="17">
          <cell r="X17">
            <v>0</v>
          </cell>
        </row>
        <row r="21">
          <cell r="K21">
            <v>-10512</v>
          </cell>
          <cell r="O21">
            <v>-1665</v>
          </cell>
        </row>
        <row r="32">
          <cell r="K32">
            <v>15101</v>
          </cell>
          <cell r="O32">
            <v>39575</v>
          </cell>
        </row>
        <row r="33">
          <cell r="K33">
            <v>-811</v>
          </cell>
          <cell r="O33">
            <v>1533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topLeftCell="C1" zoomScale="75" zoomScaleNormal="75" workbookViewId="0">
      <selection activeCell="R62" sqref="R62"/>
    </sheetView>
  </sheetViews>
  <sheetFormatPr baseColWidth="10" defaultRowHeight="15" x14ac:dyDescent="0.25"/>
  <cols>
    <col min="1" max="1" width="22.85546875" style="1" customWidth="1"/>
    <col min="2" max="2" width="90.5703125" style="1" customWidth="1"/>
    <col min="3" max="3" width="4.7109375" style="1" customWidth="1"/>
    <col min="4" max="4" width="10.5703125" style="1" hidden="1" customWidth="1"/>
    <col min="5" max="5" width="10.5703125" style="1" customWidth="1"/>
    <col min="6" max="6" width="17" style="1" customWidth="1"/>
    <col min="7" max="7" width="7.28515625" style="1" customWidth="1"/>
    <col min="8" max="8" width="10.5703125" style="1" customWidth="1"/>
    <col min="9" max="9" width="3.5703125" style="1" customWidth="1"/>
    <col min="10" max="10" width="10.5703125" style="1" customWidth="1"/>
    <col min="11" max="11" width="21.28515625" style="1" customWidth="1"/>
    <col min="12" max="12" width="5" style="1" customWidth="1"/>
    <col min="13" max="13" width="10.5703125" style="1" customWidth="1"/>
    <col min="14" max="14" width="3.7109375" style="1" customWidth="1"/>
    <col min="15" max="15" width="5.5703125" style="1" customWidth="1"/>
    <col min="16" max="16" width="1.85546875" style="3" customWidth="1"/>
    <col min="17" max="17" width="1.7109375" style="3" customWidth="1"/>
    <col min="18" max="18" width="23.5703125" style="3" customWidth="1"/>
    <col min="19" max="19" width="6.140625" style="3" customWidth="1"/>
    <col min="20" max="20" width="9.140625" style="4" bestFit="1" customWidth="1"/>
    <col min="21" max="21" width="3.140625" style="1" customWidth="1"/>
    <col min="22" max="22" width="8.7109375" style="3" customWidth="1"/>
    <col min="23" max="23" width="1.7109375" style="3" customWidth="1"/>
    <col min="24" max="24" width="20.5703125" style="3" customWidth="1"/>
    <col min="25" max="25" width="6" style="5" customWidth="1"/>
    <col min="26" max="26" width="9" style="4" customWidth="1"/>
    <col min="27" max="27" width="3.5703125" style="4" customWidth="1"/>
    <col min="28" max="16384" width="11.42578125" style="1"/>
  </cols>
  <sheetData>
    <row r="1" spans="1:28" ht="18.75" x14ac:dyDescent="0.3">
      <c r="B1" s="2"/>
    </row>
    <row r="2" spans="1:28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7"/>
      <c r="W4" s="7"/>
      <c r="X4" s="7"/>
      <c r="Y4" s="9"/>
      <c r="Z4" s="8"/>
      <c r="AA4" s="10"/>
    </row>
    <row r="5" spans="1:28" ht="20.25" customHeight="1" x14ac:dyDescent="0.25">
      <c r="A5" s="11"/>
      <c r="B5" s="12"/>
      <c r="C5" s="12"/>
      <c r="D5" s="12"/>
      <c r="E5" s="12"/>
      <c r="F5" s="13" t="s">
        <v>2</v>
      </c>
      <c r="G5" s="13"/>
      <c r="H5" s="13"/>
      <c r="I5" s="10"/>
      <c r="J5" s="14"/>
      <c r="K5" s="13" t="s">
        <v>3</v>
      </c>
      <c r="L5" s="13"/>
      <c r="M5" s="13"/>
      <c r="N5" s="10"/>
      <c r="O5" s="12"/>
      <c r="P5" s="13" t="s">
        <v>4</v>
      </c>
      <c r="Q5" s="13"/>
      <c r="R5" s="13"/>
      <c r="S5" s="15"/>
      <c r="T5" s="10"/>
      <c r="U5" s="16"/>
      <c r="V5" s="13" t="s">
        <v>5</v>
      </c>
      <c r="W5" s="13"/>
      <c r="X5" s="13"/>
      <c r="Y5" s="17"/>
      <c r="Z5" s="10"/>
      <c r="AA5" s="10"/>
    </row>
    <row r="6" spans="1:28" s="25" customFormat="1" ht="35.25" customHeight="1" x14ac:dyDescent="0.25">
      <c r="A6" s="18"/>
      <c r="B6" s="18"/>
      <c r="C6" s="18"/>
      <c r="D6" s="19" t="s">
        <v>6</v>
      </c>
      <c r="E6" s="20"/>
      <c r="F6" s="21" t="s">
        <v>7</v>
      </c>
      <c r="G6" s="21"/>
      <c r="H6" s="21"/>
      <c r="I6" s="22"/>
      <c r="J6" s="23"/>
      <c r="K6" s="21" t="s">
        <v>8</v>
      </c>
      <c r="L6" s="21"/>
      <c r="M6" s="21"/>
      <c r="N6" s="22"/>
      <c r="O6" s="18"/>
      <c r="P6" s="21" t="s">
        <v>9</v>
      </c>
      <c r="Q6" s="21"/>
      <c r="R6" s="21"/>
      <c r="S6" s="24"/>
      <c r="T6" s="22"/>
      <c r="U6" s="18"/>
      <c r="V6" s="21" t="s">
        <v>10</v>
      </c>
      <c r="W6" s="21"/>
      <c r="X6" s="21"/>
      <c r="Y6" s="24"/>
      <c r="Z6" s="22"/>
      <c r="AA6" s="22"/>
    </row>
    <row r="7" spans="1:28" s="29" customFormat="1" x14ac:dyDescent="0.25">
      <c r="A7" s="7"/>
      <c r="B7" s="7"/>
      <c r="C7" s="7"/>
      <c r="D7" s="7"/>
      <c r="E7" s="7"/>
      <c r="F7" s="26" t="s">
        <v>11</v>
      </c>
      <c r="G7" s="26"/>
      <c r="H7" s="26"/>
      <c r="I7" s="8"/>
      <c r="J7" s="27"/>
      <c r="K7" s="26" t="s">
        <v>11</v>
      </c>
      <c r="L7" s="26"/>
      <c r="M7" s="26"/>
      <c r="N7" s="8"/>
      <c r="O7" s="7"/>
      <c r="P7" s="26" t="s">
        <v>11</v>
      </c>
      <c r="Q7" s="26"/>
      <c r="R7" s="26"/>
      <c r="S7" s="28"/>
      <c r="T7" s="8"/>
      <c r="U7" s="7"/>
      <c r="V7" s="26" t="s">
        <v>11</v>
      </c>
      <c r="W7" s="26"/>
      <c r="X7" s="26"/>
      <c r="Y7" s="28"/>
      <c r="Z7" s="8"/>
      <c r="AA7" s="10"/>
    </row>
    <row r="8" spans="1:28" x14ac:dyDescent="0.25">
      <c r="A8" s="16"/>
      <c r="B8" s="16"/>
      <c r="C8" s="16"/>
      <c r="D8" s="16"/>
      <c r="E8" s="16"/>
      <c r="F8" s="30"/>
      <c r="G8" s="30"/>
      <c r="H8" s="31"/>
      <c r="I8" s="32"/>
      <c r="J8" s="33"/>
      <c r="K8" s="30"/>
      <c r="L8" s="30"/>
      <c r="M8" s="31"/>
      <c r="N8" s="32"/>
      <c r="O8" s="16"/>
      <c r="P8" s="34"/>
      <c r="Q8" s="34"/>
      <c r="R8" s="30"/>
      <c r="S8" s="30"/>
      <c r="T8" s="31"/>
      <c r="U8" s="35"/>
      <c r="V8" s="34"/>
      <c r="W8" s="34"/>
      <c r="X8" s="30"/>
      <c r="Y8" s="36"/>
      <c r="Z8" s="31"/>
      <c r="AA8" s="37"/>
    </row>
    <row r="9" spans="1:28" ht="15" customHeight="1" x14ac:dyDescent="0.25">
      <c r="A9" s="16"/>
      <c r="B9" s="16"/>
      <c r="C9" s="16"/>
      <c r="D9" s="16"/>
      <c r="E9" s="16"/>
      <c r="F9" s="30"/>
      <c r="G9" s="30"/>
      <c r="H9" s="38"/>
      <c r="I9" s="39"/>
      <c r="J9" s="33"/>
      <c r="K9" s="30"/>
      <c r="L9" s="30"/>
      <c r="M9" s="38"/>
      <c r="N9" s="39"/>
      <c r="O9" s="16"/>
      <c r="P9" s="34"/>
      <c r="Q9" s="34"/>
      <c r="R9" s="30"/>
      <c r="S9" s="30"/>
      <c r="T9" s="38"/>
      <c r="U9" s="40"/>
      <c r="V9" s="34"/>
      <c r="W9" s="34"/>
      <c r="X9" s="30"/>
      <c r="Y9" s="36"/>
      <c r="Z9" s="38"/>
      <c r="AA9" s="41"/>
    </row>
    <row r="10" spans="1:28" s="52" customFormat="1" x14ac:dyDescent="0.25">
      <c r="A10" s="42" t="s">
        <v>12</v>
      </c>
      <c r="B10" s="42"/>
      <c r="C10" s="42"/>
      <c r="D10" s="43"/>
      <c r="E10" s="43"/>
      <c r="F10" s="44">
        <f>+'[1]GuV 1213'!K11</f>
        <v>21486</v>
      </c>
      <c r="G10" s="45"/>
      <c r="H10" s="46">
        <f>+F10/$R$10</f>
        <v>0.45996746018153795</v>
      </c>
      <c r="I10" s="47"/>
      <c r="J10" s="48"/>
      <c r="K10" s="44">
        <f>+'[1]GuV 1112'!K11</f>
        <v>24802</v>
      </c>
      <c r="L10" s="45"/>
      <c r="M10" s="46">
        <f>+K10/$R$10</f>
        <v>0.53095564308957011</v>
      </c>
      <c r="N10" s="47"/>
      <c r="O10" s="42"/>
      <c r="P10" s="49"/>
      <c r="Q10" s="49"/>
      <c r="R10" s="44">
        <f>+'[1]GuV 1213'!O11</f>
        <v>46712</v>
      </c>
      <c r="S10" s="45"/>
      <c r="T10" s="46">
        <f>+R10/$R$10</f>
        <v>1</v>
      </c>
      <c r="U10" s="50"/>
      <c r="V10" s="49"/>
      <c r="W10" s="49"/>
      <c r="X10" s="44">
        <f>+'[1]GuV 1112'!O11</f>
        <v>42773</v>
      </c>
      <c r="Y10" s="45"/>
      <c r="Z10" s="46">
        <f>+X10/$X$10</f>
        <v>1</v>
      </c>
      <c r="AA10" s="51"/>
    </row>
    <row r="11" spans="1:28" s="52" customFormat="1" x14ac:dyDescent="0.25">
      <c r="A11" s="42"/>
      <c r="B11" s="42"/>
      <c r="C11" s="42"/>
      <c r="D11" s="43"/>
      <c r="E11" s="43"/>
      <c r="F11" s="45"/>
      <c r="G11" s="45"/>
      <c r="H11" s="46"/>
      <c r="I11" s="47"/>
      <c r="J11" s="48"/>
      <c r="K11" s="45"/>
      <c r="L11" s="45"/>
      <c r="M11" s="46"/>
      <c r="N11" s="47"/>
      <c r="O11" s="42"/>
      <c r="P11" s="49"/>
      <c r="Q11" s="49"/>
      <c r="R11" s="45"/>
      <c r="S11" s="45"/>
      <c r="T11" s="46"/>
      <c r="U11" s="50"/>
      <c r="V11" s="49"/>
      <c r="W11" s="49"/>
      <c r="X11" s="45"/>
      <c r="Y11" s="45"/>
      <c r="Z11" s="46"/>
      <c r="AA11" s="51"/>
    </row>
    <row r="12" spans="1:28" s="52" customFormat="1" x14ac:dyDescent="0.25">
      <c r="A12" s="53" t="s">
        <v>13</v>
      </c>
      <c r="B12" s="53"/>
      <c r="C12" s="53"/>
      <c r="D12" s="54"/>
      <c r="E12" s="54"/>
      <c r="F12" s="55"/>
      <c r="G12" s="45"/>
      <c r="H12" s="46"/>
      <c r="I12" s="56"/>
      <c r="J12" s="33"/>
      <c r="K12" s="55"/>
      <c r="L12" s="45"/>
      <c r="M12" s="46"/>
      <c r="N12" s="56"/>
      <c r="O12" s="53"/>
      <c r="P12" s="57"/>
      <c r="Q12" s="57"/>
      <c r="R12" s="55"/>
      <c r="S12" s="45"/>
      <c r="T12" s="46"/>
      <c r="U12" s="50"/>
      <c r="V12" s="49"/>
      <c r="W12" s="49"/>
      <c r="X12" s="45"/>
      <c r="Y12" s="45"/>
      <c r="Z12" s="46"/>
      <c r="AA12" s="51"/>
    </row>
    <row r="13" spans="1:28" s="52" customFormat="1" ht="12" customHeight="1" x14ac:dyDescent="0.25">
      <c r="A13" s="42"/>
      <c r="B13" s="42"/>
      <c r="C13" s="42"/>
      <c r="D13" s="42"/>
      <c r="E13" s="42"/>
      <c r="F13" s="58"/>
      <c r="G13" s="49"/>
      <c r="H13" s="46"/>
      <c r="I13" s="56"/>
      <c r="J13" s="33"/>
      <c r="K13" s="58"/>
      <c r="L13" s="49"/>
      <c r="M13" s="46"/>
      <c r="N13" s="56"/>
      <c r="O13" s="42"/>
      <c r="P13" s="49"/>
      <c r="Q13" s="49"/>
      <c r="R13" s="58"/>
      <c r="S13" s="49"/>
      <c r="T13" s="46"/>
      <c r="U13" s="50"/>
      <c r="V13" s="49"/>
      <c r="W13" s="49"/>
      <c r="X13" s="49"/>
      <c r="Y13" s="45"/>
      <c r="Z13" s="46"/>
      <c r="AA13" s="51"/>
    </row>
    <row r="14" spans="1:28" s="52" customFormat="1" ht="15.75" customHeight="1" x14ac:dyDescent="0.25">
      <c r="A14" s="53" t="s">
        <v>14</v>
      </c>
      <c r="B14" s="53"/>
      <c r="C14" s="53"/>
      <c r="D14" s="53"/>
      <c r="E14" s="53"/>
      <c r="F14" s="59"/>
      <c r="G14" s="49"/>
      <c r="H14" s="46"/>
      <c r="I14" s="56"/>
      <c r="J14" s="33"/>
      <c r="K14" s="59"/>
      <c r="L14" s="49"/>
      <c r="M14" s="46"/>
      <c r="N14" s="56"/>
      <c r="O14" s="53"/>
      <c r="P14" s="57"/>
      <c r="Q14" s="57"/>
      <c r="R14" s="59"/>
      <c r="S14" s="49"/>
      <c r="T14" s="46"/>
      <c r="U14" s="50"/>
      <c r="V14" s="49"/>
      <c r="W14" s="49"/>
      <c r="X14" s="49"/>
      <c r="Y14" s="45"/>
      <c r="Z14" s="46"/>
      <c r="AA14" s="51"/>
    </row>
    <row r="15" spans="1:28" s="52" customFormat="1" ht="6.75" hidden="1" customHeight="1" x14ac:dyDescent="0.25">
      <c r="A15" s="42"/>
      <c r="B15" s="42"/>
      <c r="C15" s="42"/>
      <c r="D15" s="42"/>
      <c r="E15" s="42"/>
      <c r="F15" s="58"/>
      <c r="G15" s="49"/>
      <c r="H15" s="46"/>
      <c r="I15" s="56"/>
      <c r="J15" s="33"/>
      <c r="K15" s="58"/>
      <c r="L15" s="49"/>
      <c r="M15" s="46"/>
      <c r="N15" s="56"/>
      <c r="O15" s="42"/>
      <c r="P15" s="49"/>
      <c r="Q15" s="49"/>
      <c r="R15" s="58"/>
      <c r="S15" s="49"/>
      <c r="T15" s="46"/>
      <c r="U15" s="50"/>
      <c r="V15" s="49"/>
      <c r="W15" s="49"/>
      <c r="X15" s="49"/>
      <c r="Y15" s="45"/>
      <c r="Z15" s="46"/>
      <c r="AA15" s="51"/>
    </row>
    <row r="16" spans="1:28" ht="21.75" hidden="1" customHeight="1" x14ac:dyDescent="0.25">
      <c r="A16" s="60" t="s">
        <v>15</v>
      </c>
      <c r="B16" s="60"/>
      <c r="C16" s="61"/>
      <c r="D16" s="43"/>
      <c r="E16" s="43"/>
      <c r="F16" s="62"/>
      <c r="G16" s="63"/>
      <c r="H16" s="64">
        <f>+F16/-$R$10</f>
        <v>0</v>
      </c>
      <c r="I16" s="56"/>
      <c r="J16" s="33"/>
      <c r="K16" s="62"/>
      <c r="L16" s="63"/>
      <c r="M16" s="64">
        <f>+K16/-$R$10</f>
        <v>0</v>
      </c>
      <c r="N16" s="56"/>
      <c r="O16" s="61"/>
      <c r="P16" s="34"/>
      <c r="Q16" s="34"/>
      <c r="R16" s="62"/>
      <c r="S16" s="63"/>
      <c r="T16" s="64">
        <f>+R16/-$R$10</f>
        <v>0</v>
      </c>
      <c r="U16" s="40"/>
      <c r="V16" s="34"/>
      <c r="W16" s="34"/>
      <c r="X16" s="63">
        <v>0</v>
      </c>
      <c r="Y16" s="63"/>
      <c r="Z16" s="64">
        <f>+X16/-$X$10</f>
        <v>0</v>
      </c>
      <c r="AA16" s="51"/>
    </row>
    <row r="17" spans="1:27" s="52" customFormat="1" ht="6.75" hidden="1" customHeight="1" x14ac:dyDescent="0.25">
      <c r="A17" s="65"/>
      <c r="B17" s="66"/>
      <c r="C17" s="66"/>
      <c r="D17" s="66"/>
      <c r="E17" s="66"/>
      <c r="F17" s="58"/>
      <c r="G17" s="49"/>
      <c r="H17" s="46"/>
      <c r="I17" s="56"/>
      <c r="J17" s="33"/>
      <c r="K17" s="58"/>
      <c r="L17" s="49"/>
      <c r="M17" s="46"/>
      <c r="N17" s="56"/>
      <c r="O17" s="66"/>
      <c r="P17" s="49"/>
      <c r="Q17" s="49"/>
      <c r="R17" s="58"/>
      <c r="S17" s="49"/>
      <c r="T17" s="46"/>
      <c r="U17" s="50"/>
      <c r="V17" s="49"/>
      <c r="W17" s="49"/>
      <c r="X17" s="49"/>
      <c r="Y17" s="45"/>
      <c r="Z17" s="46"/>
      <c r="AA17" s="51"/>
    </row>
    <row r="18" spans="1:27" hidden="1" x14ac:dyDescent="0.25">
      <c r="A18" s="61"/>
      <c r="B18" s="67" t="s">
        <v>16</v>
      </c>
      <c r="C18" s="67"/>
      <c r="D18" s="43"/>
      <c r="E18" s="43"/>
      <c r="F18" s="34" t="e">
        <f>'[1]GuV 1112'!#REF!</f>
        <v>#REF!</v>
      </c>
      <c r="G18" s="34"/>
      <c r="H18" s="64"/>
      <c r="I18" s="56"/>
      <c r="J18" s="33"/>
      <c r="K18" s="34" t="e">
        <f>'[1]GuV 1112'!#REF!</f>
        <v>#REF!</v>
      </c>
      <c r="L18" s="34"/>
      <c r="M18" s="64"/>
      <c r="N18" s="56"/>
      <c r="O18" s="67"/>
      <c r="P18" s="34"/>
      <c r="Q18" s="34"/>
      <c r="R18" s="34">
        <f>'[1]GuV 1112'!G15</f>
        <v>0</v>
      </c>
      <c r="S18" s="34"/>
      <c r="T18" s="64"/>
      <c r="U18" s="40"/>
      <c r="V18" s="34"/>
      <c r="W18" s="34"/>
      <c r="X18" s="34">
        <f>+'[1]GuV 1112'!G15</f>
        <v>0</v>
      </c>
      <c r="Y18" s="63"/>
      <c r="Z18" s="64"/>
      <c r="AA18" s="51"/>
    </row>
    <row r="19" spans="1:27" ht="6.75" customHeight="1" x14ac:dyDescent="0.25">
      <c r="A19" s="61"/>
      <c r="B19" s="67"/>
      <c r="C19" s="67"/>
      <c r="D19" s="67"/>
      <c r="E19" s="67"/>
      <c r="F19" s="34"/>
      <c r="G19" s="34"/>
      <c r="H19" s="64"/>
      <c r="I19" s="56"/>
      <c r="J19" s="33"/>
      <c r="K19" s="34"/>
      <c r="L19" s="34"/>
      <c r="M19" s="64"/>
      <c r="N19" s="56"/>
      <c r="O19" s="67"/>
      <c r="P19" s="34"/>
      <c r="Q19" s="34"/>
      <c r="R19" s="34"/>
      <c r="S19" s="34"/>
      <c r="T19" s="64"/>
      <c r="U19" s="40"/>
      <c r="V19" s="34"/>
      <c r="W19" s="34"/>
      <c r="X19" s="34"/>
      <c r="Y19" s="63"/>
      <c r="Z19" s="64"/>
      <c r="AA19" s="51"/>
    </row>
    <row r="20" spans="1:27" hidden="1" x14ac:dyDescent="0.25">
      <c r="A20" s="61"/>
      <c r="B20" s="67" t="s">
        <v>17</v>
      </c>
      <c r="C20" s="67"/>
      <c r="D20" s="67"/>
      <c r="E20" s="67"/>
      <c r="F20" s="34">
        <f>'[1]GuV 1112'!S17</f>
        <v>0</v>
      </c>
      <c r="G20" s="34"/>
      <c r="H20" s="64">
        <f>+F20/-$R$10</f>
        <v>0</v>
      </c>
      <c r="I20" s="56"/>
      <c r="J20" s="33"/>
      <c r="K20" s="34">
        <f>'[1]GuV 1112'!X17</f>
        <v>0</v>
      </c>
      <c r="L20" s="34"/>
      <c r="M20" s="64">
        <f>+K20/-$R$10</f>
        <v>0</v>
      </c>
      <c r="N20" s="56"/>
      <c r="O20" s="67"/>
      <c r="P20" s="34"/>
      <c r="Q20" s="34"/>
      <c r="R20" s="34">
        <f>'[1]GuV 1112'!AE17</f>
        <v>0</v>
      </c>
      <c r="S20" s="34"/>
      <c r="T20" s="64">
        <f>+R20/-$R$10</f>
        <v>0</v>
      </c>
      <c r="U20" s="40"/>
      <c r="V20" s="34"/>
      <c r="W20" s="34"/>
      <c r="X20" s="34">
        <f>'[1]GuV 1213'!AE17</f>
        <v>0</v>
      </c>
      <c r="Y20" s="63"/>
      <c r="Z20" s="64">
        <f>+X20/-$X$10</f>
        <v>0</v>
      </c>
      <c r="AA20" s="51"/>
    </row>
    <row r="21" spans="1:27" ht="6" hidden="1" customHeight="1" x14ac:dyDescent="0.25">
      <c r="A21" s="61"/>
      <c r="B21" s="67"/>
      <c r="C21" s="67"/>
      <c r="D21" s="67"/>
      <c r="E21" s="67"/>
      <c r="F21" s="34"/>
      <c r="G21" s="34"/>
      <c r="H21" s="64"/>
      <c r="I21" s="56"/>
      <c r="J21" s="33"/>
      <c r="K21" s="34"/>
      <c r="L21" s="34"/>
      <c r="M21" s="64"/>
      <c r="N21" s="56"/>
      <c r="O21" s="67"/>
      <c r="P21" s="34"/>
      <c r="Q21" s="34"/>
      <c r="R21" s="34"/>
      <c r="S21" s="34"/>
      <c r="T21" s="64"/>
      <c r="U21" s="40"/>
      <c r="V21" s="34"/>
      <c r="W21" s="34"/>
      <c r="X21" s="34"/>
      <c r="Y21" s="63"/>
      <c r="Z21" s="64"/>
      <c r="AA21" s="51"/>
    </row>
    <row r="22" spans="1:27" ht="30" hidden="1" customHeight="1" x14ac:dyDescent="0.25">
      <c r="A22" s="60" t="s">
        <v>18</v>
      </c>
      <c r="B22" s="60"/>
      <c r="C22" s="61"/>
      <c r="D22" s="43" t="s">
        <v>19</v>
      </c>
      <c r="E22" s="43"/>
      <c r="F22" s="34" t="e">
        <f>'[1]GuV 1112'!#REF!</f>
        <v>#REF!</v>
      </c>
      <c r="G22" s="34"/>
      <c r="H22" s="64" t="e">
        <f>+F22/-$R$10</f>
        <v>#REF!</v>
      </c>
      <c r="I22" s="56"/>
      <c r="J22" s="33"/>
      <c r="K22" s="34" t="e">
        <f>'[1]GuV 1112'!#REF!</f>
        <v>#REF!</v>
      </c>
      <c r="L22" s="34"/>
      <c r="M22" s="64" t="e">
        <f>+K22/-$R$10</f>
        <v>#REF!</v>
      </c>
      <c r="N22" s="56"/>
      <c r="O22" s="61"/>
      <c r="P22" s="34"/>
      <c r="Q22" s="34"/>
      <c r="R22" s="34">
        <f>'[1]GuV 1112'!G19</f>
        <v>0</v>
      </c>
      <c r="S22" s="34"/>
      <c r="T22" s="64">
        <f>+R22/-$R$10</f>
        <v>0</v>
      </c>
      <c r="U22" s="40"/>
      <c r="V22" s="34"/>
      <c r="W22" s="34"/>
      <c r="X22" s="34">
        <f>'[1]GuV 1213'!G19</f>
        <v>0</v>
      </c>
      <c r="Y22" s="63"/>
      <c r="Z22" s="64">
        <f>+X22/-$X$10</f>
        <v>0</v>
      </c>
      <c r="AA22" s="68"/>
    </row>
    <row r="23" spans="1:27" ht="5.25" customHeight="1" x14ac:dyDescent="0.25">
      <c r="A23" s="61"/>
      <c r="B23" s="67"/>
      <c r="C23" s="67"/>
      <c r="D23" s="67"/>
      <c r="E23" s="67"/>
      <c r="F23" s="34"/>
      <c r="G23" s="34"/>
      <c r="H23" s="64"/>
      <c r="I23" s="47"/>
      <c r="J23" s="69"/>
      <c r="K23" s="34"/>
      <c r="L23" s="34"/>
      <c r="M23" s="64"/>
      <c r="N23" s="47"/>
      <c r="O23" s="67"/>
      <c r="P23" s="63"/>
      <c r="Q23" s="63"/>
      <c r="R23" s="34"/>
      <c r="S23" s="34"/>
      <c r="T23" s="64"/>
      <c r="U23" s="40"/>
      <c r="V23" s="63"/>
      <c r="W23" s="63"/>
      <c r="X23" s="34"/>
      <c r="Y23" s="63"/>
      <c r="Z23" s="64"/>
      <c r="AA23" s="51"/>
    </row>
    <row r="24" spans="1:27" x14ac:dyDescent="0.25">
      <c r="A24" s="60" t="s">
        <v>20</v>
      </c>
      <c r="B24" s="60"/>
      <c r="C24" s="61"/>
      <c r="D24" s="43" t="s">
        <v>21</v>
      </c>
      <c r="E24" s="43"/>
      <c r="F24" s="63">
        <f>+'[1]GuV 1213'!K21</f>
        <v>-1029</v>
      </c>
      <c r="G24" s="34"/>
      <c r="H24" s="64">
        <f>+F24/$R$10</f>
        <v>-2.2028600787806132E-2</v>
      </c>
      <c r="I24" s="56"/>
      <c r="J24" s="33"/>
      <c r="K24" s="63">
        <f>+'[1]GuV 1112'!K21</f>
        <v>-10512</v>
      </c>
      <c r="L24" s="34"/>
      <c r="M24" s="64">
        <f>+K24/$R$10</f>
        <v>-0.22503853399554719</v>
      </c>
      <c r="N24" s="56"/>
      <c r="O24" s="61"/>
      <c r="P24" s="63"/>
      <c r="Q24" s="63"/>
      <c r="R24" s="63">
        <f>+'[1]GuV 1213'!O21</f>
        <v>-14006</v>
      </c>
      <c r="S24" s="34"/>
      <c r="T24" s="64">
        <f>+R24/$R$10</f>
        <v>-0.29983730090768967</v>
      </c>
      <c r="U24" s="40"/>
      <c r="V24" s="63"/>
      <c r="W24" s="63"/>
      <c r="X24" s="34">
        <f>+'[1]GuV 1112'!O21</f>
        <v>-1665</v>
      </c>
      <c r="Y24" s="63"/>
      <c r="Z24" s="64">
        <f>+X24/-$X$10</f>
        <v>3.8926425548827533E-2</v>
      </c>
      <c r="AA24" s="51"/>
    </row>
    <row r="25" spans="1:27" x14ac:dyDescent="0.25">
      <c r="A25" s="61"/>
      <c r="B25" s="61"/>
      <c r="C25" s="61"/>
      <c r="D25" s="43"/>
      <c r="E25" s="43"/>
      <c r="F25" s="34"/>
      <c r="G25" s="34"/>
      <c r="H25" s="64"/>
      <c r="I25" s="56"/>
      <c r="J25" s="48"/>
      <c r="K25" s="34"/>
      <c r="L25" s="34"/>
      <c r="M25" s="64"/>
      <c r="N25" s="56"/>
      <c r="O25" s="61"/>
      <c r="P25" s="63"/>
      <c r="Q25" s="63"/>
      <c r="R25" s="34"/>
      <c r="S25" s="34"/>
      <c r="T25" s="64"/>
      <c r="U25" s="40"/>
      <c r="V25" s="63"/>
      <c r="W25" s="63"/>
      <c r="X25" s="70"/>
      <c r="Y25" s="63"/>
      <c r="Z25" s="64"/>
      <c r="AA25" s="51"/>
    </row>
    <row r="26" spans="1:27" x14ac:dyDescent="0.25">
      <c r="A26" s="71" t="s">
        <v>22</v>
      </c>
      <c r="B26" s="71"/>
      <c r="C26" s="72"/>
      <c r="D26" s="73"/>
      <c r="E26" s="73"/>
      <c r="F26" s="57">
        <f>+F24</f>
        <v>-1029</v>
      </c>
      <c r="G26" s="70"/>
      <c r="H26" s="64">
        <f>+F26/$R$10</f>
        <v>-2.2028600787806132E-2</v>
      </c>
      <c r="I26" s="56"/>
      <c r="J26" s="48"/>
      <c r="K26" s="57">
        <f>+K24</f>
        <v>-10512</v>
      </c>
      <c r="L26" s="70"/>
      <c r="M26" s="64">
        <f>+K26/$R$10</f>
        <v>-0.22503853399554719</v>
      </c>
      <c r="N26" s="56"/>
      <c r="O26" s="72"/>
      <c r="P26" s="55"/>
      <c r="Q26" s="55"/>
      <c r="R26" s="57">
        <f>+R24</f>
        <v>-14006</v>
      </c>
      <c r="S26" s="70"/>
      <c r="T26" s="64">
        <f>+R26/$R$10</f>
        <v>-0.29983730090768967</v>
      </c>
      <c r="U26" s="40"/>
      <c r="V26" s="63"/>
      <c r="W26" s="63"/>
      <c r="X26" s="57">
        <f>+X18+X24</f>
        <v>-1665</v>
      </c>
      <c r="Y26" s="63"/>
      <c r="Z26" s="64">
        <f>+X26/-$X$10</f>
        <v>3.8926425548827533E-2</v>
      </c>
      <c r="AA26" s="51"/>
    </row>
    <row r="27" spans="1:27" hidden="1" x14ac:dyDescent="0.25">
      <c r="A27" s="72"/>
      <c r="B27" s="72"/>
      <c r="C27" s="72"/>
      <c r="D27" s="73"/>
      <c r="E27" s="73"/>
      <c r="F27" s="57"/>
      <c r="G27" s="70"/>
      <c r="H27" s="64"/>
      <c r="I27" s="74"/>
      <c r="J27" s="75"/>
      <c r="K27" s="57"/>
      <c r="L27" s="70"/>
      <c r="M27" s="64"/>
      <c r="N27" s="74"/>
      <c r="O27" s="72"/>
      <c r="P27" s="55"/>
      <c r="Q27" s="55"/>
      <c r="R27" s="57"/>
      <c r="S27" s="70"/>
      <c r="T27" s="64"/>
      <c r="U27" s="40"/>
      <c r="V27" s="63"/>
      <c r="W27" s="63"/>
      <c r="X27" s="70"/>
      <c r="Y27" s="63"/>
      <c r="Z27" s="64"/>
      <c r="AA27" s="51"/>
    </row>
    <row r="28" spans="1:27" hidden="1" x14ac:dyDescent="0.25">
      <c r="A28" s="60" t="s">
        <v>23</v>
      </c>
      <c r="B28" s="60"/>
      <c r="C28" s="72"/>
      <c r="D28" s="73"/>
      <c r="E28" s="73"/>
      <c r="F28" s="55"/>
      <c r="G28" s="70"/>
      <c r="H28" s="64"/>
      <c r="I28" s="47"/>
      <c r="J28" s="75"/>
      <c r="K28" s="55"/>
      <c r="L28" s="70"/>
      <c r="M28" s="64"/>
      <c r="N28" s="47"/>
      <c r="O28" s="72"/>
      <c r="P28" s="55"/>
      <c r="Q28" s="55"/>
      <c r="R28" s="55"/>
      <c r="S28" s="70"/>
      <c r="T28" s="64"/>
      <c r="U28" s="40"/>
      <c r="V28" s="63"/>
      <c r="W28" s="63"/>
      <c r="X28" s="70">
        <v>0</v>
      </c>
      <c r="Y28" s="63"/>
      <c r="Z28" s="64"/>
      <c r="AA28" s="51"/>
    </row>
    <row r="29" spans="1:27" x14ac:dyDescent="0.25">
      <c r="A29" s="72"/>
      <c r="B29" s="72"/>
      <c r="C29" s="72"/>
      <c r="D29" s="73"/>
      <c r="E29" s="73"/>
      <c r="F29" s="57"/>
      <c r="G29" s="70"/>
      <c r="H29" s="64"/>
      <c r="I29" s="76"/>
      <c r="J29" s="33"/>
      <c r="K29" s="57"/>
      <c r="L29" s="70"/>
      <c r="M29" s="64"/>
      <c r="N29" s="76"/>
      <c r="O29" s="72"/>
      <c r="P29" s="55"/>
      <c r="Q29" s="55"/>
      <c r="R29" s="57"/>
      <c r="S29" s="70"/>
      <c r="T29" s="64"/>
      <c r="U29" s="40"/>
      <c r="V29" s="63"/>
      <c r="W29" s="63"/>
      <c r="X29" s="70"/>
      <c r="Y29" s="63"/>
      <c r="Z29" s="64"/>
      <c r="AA29" s="51"/>
    </row>
    <row r="30" spans="1:27" x14ac:dyDescent="0.25">
      <c r="A30" s="71" t="s">
        <v>24</v>
      </c>
      <c r="B30" s="71"/>
      <c r="C30" s="72"/>
      <c r="D30" s="73"/>
      <c r="E30" s="73"/>
      <c r="F30" s="57">
        <f>+F28</f>
        <v>0</v>
      </c>
      <c r="G30" s="70"/>
      <c r="H30" s="64">
        <f>+F30/$R$10</f>
        <v>0</v>
      </c>
      <c r="I30" s="56"/>
      <c r="J30" s="33"/>
      <c r="K30" s="57">
        <f>+K28</f>
        <v>0</v>
      </c>
      <c r="L30" s="70"/>
      <c r="M30" s="64">
        <f>+K30/$R$10</f>
        <v>0</v>
      </c>
      <c r="N30" s="56"/>
      <c r="O30" s="72"/>
      <c r="P30" s="55"/>
      <c r="Q30" s="55"/>
      <c r="R30" s="57">
        <f>+R28</f>
        <v>0</v>
      </c>
      <c r="S30" s="70"/>
      <c r="T30" s="64">
        <f>+R30/$R$10</f>
        <v>0</v>
      </c>
      <c r="U30" s="40"/>
      <c r="V30" s="63"/>
      <c r="W30" s="63"/>
      <c r="X30" s="57">
        <f>+X28</f>
        <v>0</v>
      </c>
      <c r="Y30" s="63"/>
      <c r="Z30" s="64">
        <f>+X30/-$X$10</f>
        <v>0</v>
      </c>
      <c r="AA30" s="51"/>
    </row>
    <row r="31" spans="1:27" ht="6.75" customHeight="1" x14ac:dyDescent="0.25">
      <c r="A31" s="61"/>
      <c r="B31" s="67"/>
      <c r="C31" s="67"/>
      <c r="D31" s="67"/>
      <c r="E31" s="67"/>
      <c r="F31" s="34"/>
      <c r="G31" s="34"/>
      <c r="H31" s="64"/>
      <c r="I31" s="56"/>
      <c r="J31" s="33"/>
      <c r="K31" s="34"/>
      <c r="L31" s="34"/>
      <c r="M31" s="64"/>
      <c r="N31" s="56"/>
      <c r="O31" s="67"/>
      <c r="P31" s="34"/>
      <c r="Q31" s="34"/>
      <c r="R31" s="34"/>
      <c r="S31" s="34"/>
      <c r="T31" s="64"/>
      <c r="U31" s="40"/>
      <c r="V31" s="34"/>
      <c r="W31" s="34"/>
      <c r="X31" s="63"/>
      <c r="Y31" s="63"/>
      <c r="Z31" s="64"/>
      <c r="AA31" s="41"/>
    </row>
    <row r="32" spans="1:27" ht="6.75" customHeight="1" x14ac:dyDescent="0.25">
      <c r="A32" s="61"/>
      <c r="B32" s="67"/>
      <c r="C32" s="67"/>
      <c r="D32" s="67"/>
      <c r="E32" s="67"/>
      <c r="F32" s="63"/>
      <c r="G32" s="63"/>
      <c r="H32" s="64"/>
      <c r="I32" s="56"/>
      <c r="J32" s="33"/>
      <c r="K32" s="63"/>
      <c r="L32" s="63"/>
      <c r="M32" s="64"/>
      <c r="N32" s="56"/>
      <c r="O32" s="67"/>
      <c r="P32" s="34"/>
      <c r="Q32" s="34"/>
      <c r="R32" s="63"/>
      <c r="S32" s="63"/>
      <c r="T32" s="64"/>
      <c r="U32" s="40"/>
      <c r="V32" s="63"/>
      <c r="W32" s="34"/>
      <c r="X32" s="63"/>
      <c r="Y32" s="63"/>
      <c r="Z32" s="64"/>
      <c r="AA32" s="41"/>
    </row>
    <row r="33" spans="1:27" s="52" customFormat="1" x14ac:dyDescent="0.25">
      <c r="A33" s="66" t="s">
        <v>25</v>
      </c>
      <c r="D33" s="43"/>
      <c r="E33" s="43"/>
      <c r="F33" s="44">
        <f>+F26+F30</f>
        <v>-1029</v>
      </c>
      <c r="G33" s="45"/>
      <c r="H33" s="46">
        <f>+F33/$R$10</f>
        <v>-2.2028600787806132E-2</v>
      </c>
      <c r="I33" s="77"/>
      <c r="J33" s="77"/>
      <c r="K33" s="44">
        <f>+K26+K30</f>
        <v>-10512</v>
      </c>
      <c r="L33" s="45"/>
      <c r="M33" s="46">
        <f>+K33/$R$10</f>
        <v>-0.22503853399554719</v>
      </c>
      <c r="N33" s="77"/>
      <c r="P33" s="45"/>
      <c r="Q33" s="45"/>
      <c r="R33" s="44">
        <f>R16+R18+R20+R22+R24</f>
        <v>-14006</v>
      </c>
      <c r="S33" s="45"/>
      <c r="T33" s="46">
        <f>+R33/$R$10</f>
        <v>-0.29983730090768967</v>
      </c>
      <c r="U33" s="50"/>
      <c r="V33" s="45"/>
      <c r="W33" s="45"/>
      <c r="X33" s="44">
        <f>+X26+X30</f>
        <v>-1665</v>
      </c>
      <c r="Y33" s="45"/>
      <c r="Z33" s="46">
        <f>+X33/$X$10</f>
        <v>-3.8926425548827533E-2</v>
      </c>
      <c r="AA33" s="51"/>
    </row>
    <row r="34" spans="1:27" s="52" customFormat="1" hidden="1" x14ac:dyDescent="0.25">
      <c r="A34" s="66"/>
      <c r="F34" s="45"/>
      <c r="G34" s="45"/>
      <c r="H34" s="46"/>
      <c r="K34" s="45"/>
      <c r="L34" s="45"/>
      <c r="M34" s="46"/>
      <c r="P34" s="45"/>
      <c r="Q34" s="45"/>
      <c r="R34" s="45"/>
      <c r="S34" s="45"/>
      <c r="T34" s="46"/>
      <c r="U34" s="50"/>
      <c r="V34" s="45"/>
      <c r="W34" s="45"/>
      <c r="X34" s="45"/>
      <c r="Y34" s="45"/>
      <c r="Z34" s="46"/>
      <c r="AA34" s="51"/>
    </row>
    <row r="35" spans="1:27" s="52" customFormat="1" hidden="1" x14ac:dyDescent="0.25">
      <c r="A35" s="66"/>
      <c r="F35" s="45"/>
      <c r="G35" s="45"/>
      <c r="H35" s="46"/>
      <c r="K35" s="45"/>
      <c r="L35" s="45"/>
      <c r="M35" s="46"/>
      <c r="P35" s="45"/>
      <c r="Q35" s="45"/>
      <c r="R35" s="45"/>
      <c r="S35" s="45"/>
      <c r="T35" s="46"/>
      <c r="U35" s="50"/>
      <c r="V35" s="45"/>
      <c r="W35" s="45"/>
      <c r="X35" s="45"/>
      <c r="Y35" s="45"/>
      <c r="Z35" s="46"/>
      <c r="AA35" s="51"/>
    </row>
    <row r="36" spans="1:27" ht="6.75" customHeight="1" x14ac:dyDescent="0.25">
      <c r="A36" s="61"/>
      <c r="B36" s="67"/>
      <c r="C36" s="67"/>
      <c r="D36" s="67"/>
      <c r="E36" s="67"/>
      <c r="F36" s="34"/>
      <c r="G36" s="34"/>
      <c r="H36" s="78"/>
      <c r="I36" s="67"/>
      <c r="J36" s="67"/>
      <c r="K36" s="34"/>
      <c r="L36" s="34"/>
      <c r="M36" s="78"/>
      <c r="N36" s="67"/>
      <c r="O36" s="67"/>
      <c r="P36" s="34"/>
      <c r="Q36" s="34"/>
      <c r="R36" s="34"/>
      <c r="S36" s="34"/>
      <c r="T36" s="78"/>
      <c r="U36" s="40"/>
      <c r="V36" s="34"/>
      <c r="W36" s="34"/>
      <c r="X36" s="34"/>
      <c r="Y36" s="63"/>
      <c r="Z36" s="78"/>
      <c r="AA36" s="41"/>
    </row>
    <row r="37" spans="1:27" ht="6.75" customHeight="1" x14ac:dyDescent="0.25">
      <c r="A37" s="61"/>
      <c r="B37" s="67"/>
      <c r="C37" s="67"/>
      <c r="D37" s="67"/>
      <c r="E37" s="67"/>
      <c r="F37" s="63"/>
      <c r="G37" s="63"/>
      <c r="H37" s="64"/>
      <c r="I37" s="67"/>
      <c r="J37" s="67"/>
      <c r="K37" s="63"/>
      <c r="L37" s="63"/>
      <c r="M37" s="64"/>
      <c r="N37" s="67"/>
      <c r="O37" s="67"/>
      <c r="P37" s="34"/>
      <c r="Q37" s="34"/>
      <c r="R37" s="63"/>
      <c r="S37" s="63"/>
      <c r="T37" s="64"/>
      <c r="U37" s="79"/>
      <c r="V37" s="34"/>
      <c r="W37" s="34"/>
      <c r="X37" s="63"/>
      <c r="Y37" s="63"/>
      <c r="Z37" s="64"/>
      <c r="AA37" s="51"/>
    </row>
    <row r="38" spans="1:27" s="52" customFormat="1" ht="15.75" thickBot="1" x14ac:dyDescent="0.3">
      <c r="A38" s="66" t="s">
        <v>26</v>
      </c>
      <c r="D38" s="43"/>
      <c r="E38" s="43"/>
      <c r="F38" s="80">
        <f>F10+F33</f>
        <v>20457</v>
      </c>
      <c r="G38" s="45"/>
      <c r="H38" s="46">
        <f>+F38/$R$10</f>
        <v>0.43793885939373178</v>
      </c>
      <c r="I38" s="43"/>
      <c r="J38" s="43"/>
      <c r="K38" s="80">
        <f>K10+K33</f>
        <v>14290</v>
      </c>
      <c r="L38" s="45"/>
      <c r="M38" s="46">
        <f>+K38/$R$10</f>
        <v>0.30591710909402298</v>
      </c>
      <c r="N38" s="43"/>
      <c r="P38" s="49"/>
      <c r="Q38" s="49"/>
      <c r="R38" s="80">
        <f>R10+R33</f>
        <v>32706</v>
      </c>
      <c r="S38" s="45"/>
      <c r="T38" s="46">
        <f>+R38/$R$10</f>
        <v>0.70016269909231033</v>
      </c>
      <c r="U38" s="50"/>
      <c r="V38" s="49"/>
      <c r="W38" s="49"/>
      <c r="X38" s="80">
        <f>X10+X33</f>
        <v>41108</v>
      </c>
      <c r="Y38" s="45"/>
      <c r="Z38" s="46">
        <f>+X38/$X$10</f>
        <v>0.96107357445117247</v>
      </c>
      <c r="AA38" s="51"/>
    </row>
    <row r="39" spans="1:27" ht="6.75" customHeight="1" thickTop="1" x14ac:dyDescent="0.25">
      <c r="A39" s="61"/>
      <c r="B39" s="67"/>
      <c r="C39" s="67"/>
      <c r="D39" s="67"/>
      <c r="E39" s="67"/>
      <c r="F39" s="34"/>
      <c r="G39" s="34"/>
      <c r="H39" s="78"/>
      <c r="I39" s="67"/>
      <c r="J39" s="67"/>
      <c r="K39" s="34"/>
      <c r="L39" s="34"/>
      <c r="M39" s="78"/>
      <c r="N39" s="67"/>
      <c r="O39" s="67"/>
      <c r="P39" s="34"/>
      <c r="Q39" s="34"/>
      <c r="R39" s="34"/>
      <c r="S39" s="34"/>
      <c r="T39" s="78"/>
      <c r="U39" s="40"/>
      <c r="V39" s="34"/>
      <c r="W39" s="34"/>
      <c r="X39" s="34"/>
      <c r="Y39" s="63"/>
      <c r="Z39" s="78"/>
      <c r="AA39" s="41"/>
    </row>
    <row r="40" spans="1:27" x14ac:dyDescent="0.25">
      <c r="A40" s="61" t="s">
        <v>27</v>
      </c>
      <c r="B40" s="67"/>
      <c r="C40" s="67"/>
      <c r="D40" s="67"/>
      <c r="E40" s="67"/>
      <c r="F40" s="34"/>
      <c r="G40" s="34"/>
      <c r="H40" s="64"/>
      <c r="I40" s="67"/>
      <c r="J40" s="67"/>
      <c r="K40" s="34"/>
      <c r="L40" s="34"/>
      <c r="M40" s="64"/>
      <c r="N40" s="67"/>
      <c r="O40" s="67"/>
      <c r="P40" s="34"/>
      <c r="Q40" s="34"/>
      <c r="R40" s="34"/>
      <c r="S40" s="34"/>
      <c r="T40" s="64"/>
      <c r="U40" s="79"/>
      <c r="V40" s="34"/>
      <c r="W40" s="34"/>
      <c r="X40" s="34"/>
      <c r="Y40" s="63"/>
      <c r="Z40" s="64"/>
      <c r="AA40" s="51"/>
    </row>
    <row r="41" spans="1:27" x14ac:dyDescent="0.25">
      <c r="A41" s="61"/>
      <c r="B41" s="67" t="s">
        <v>28</v>
      </c>
      <c r="C41" s="67"/>
      <c r="D41" s="43"/>
      <c r="E41" s="43"/>
      <c r="F41" s="34">
        <f>+'[1]GuV 1213'!K32</f>
        <v>20085</v>
      </c>
      <c r="G41" s="34"/>
      <c r="H41" s="81">
        <f>+F41/$R$10</f>
        <v>0.42997516698064736</v>
      </c>
      <c r="I41" s="43"/>
      <c r="J41" s="43"/>
      <c r="K41" s="34">
        <f>+'[1]GuV 1112'!K32</f>
        <v>15101</v>
      </c>
      <c r="L41" s="34"/>
      <c r="M41" s="81">
        <f>+K41/$R$10</f>
        <v>0.32327881486555915</v>
      </c>
      <c r="N41" s="43"/>
      <c r="O41" s="67"/>
      <c r="P41" s="34"/>
      <c r="Q41" s="34"/>
      <c r="R41" s="34">
        <f>+'[1]GuV 1213'!O32</f>
        <v>35263</v>
      </c>
      <c r="S41" s="34"/>
      <c r="T41" s="81">
        <f>+R41/$R$10</f>
        <v>0.75490238054461378</v>
      </c>
      <c r="U41" s="79"/>
      <c r="V41" s="34"/>
      <c r="W41" s="34"/>
      <c r="X41" s="34">
        <f>+'[1]GuV 1112'!O32</f>
        <v>39575</v>
      </c>
      <c r="Y41" s="63"/>
      <c r="Z41" s="64">
        <f>+X41/$X$10</f>
        <v>0.92523320786477448</v>
      </c>
      <c r="AA41" s="51"/>
    </row>
    <row r="42" spans="1:27" x14ac:dyDescent="0.25">
      <c r="A42" s="16"/>
      <c r="B42" s="16" t="s">
        <v>29</v>
      </c>
      <c r="C42" s="16"/>
      <c r="D42" s="43"/>
      <c r="E42" s="43"/>
      <c r="F42" s="34">
        <f>+'[1]GuV 1213'!K33</f>
        <v>372</v>
      </c>
      <c r="G42" s="34"/>
      <c r="H42" s="81">
        <f>+F42/$R$10</f>
        <v>7.9636924130844326E-3</v>
      </c>
      <c r="I42" s="43"/>
      <c r="J42" s="43"/>
      <c r="K42" s="34">
        <f>+'[1]GuV 1112'!K33</f>
        <v>-811</v>
      </c>
      <c r="L42" s="34"/>
      <c r="M42" s="81">
        <f>+K42/$R$10</f>
        <v>-1.7361705771536222E-2</v>
      </c>
      <c r="N42" s="43"/>
      <c r="O42" s="16"/>
      <c r="P42" s="34"/>
      <c r="Q42" s="34"/>
      <c r="R42" s="34">
        <f>+'[1]GuV 1213'!O33</f>
        <v>-2557</v>
      </c>
      <c r="S42" s="34"/>
      <c r="T42" s="81">
        <f>+R42/$R$10</f>
        <v>-5.4739681452303478E-2</v>
      </c>
      <c r="U42" s="79"/>
      <c r="V42" s="34"/>
      <c r="W42" s="34"/>
      <c r="X42" s="34">
        <f>+'[1]GuV 1112'!O33</f>
        <v>1533</v>
      </c>
      <c r="Y42" s="63"/>
      <c r="Z42" s="81">
        <f>+X42/$X$10</f>
        <v>3.5840366586397963E-2</v>
      </c>
      <c r="AA42" s="51"/>
    </row>
    <row r="43" spans="1:2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34"/>
      <c r="R43" s="82"/>
      <c r="S43" s="82"/>
      <c r="T43" s="10"/>
      <c r="U43" s="16"/>
      <c r="V43" s="34"/>
      <c r="W43" s="34"/>
      <c r="X43" s="82"/>
      <c r="Y43" s="63"/>
      <c r="Z43" s="10"/>
      <c r="AA43" s="10"/>
    </row>
    <row r="44" spans="1:27" x14ac:dyDescent="0.25">
      <c r="A44" s="83" t="s">
        <v>30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4"/>
      <c r="Q44" s="34"/>
      <c r="R44" s="82"/>
      <c r="S44" s="82"/>
      <c r="T44" s="10"/>
      <c r="U44" s="16"/>
      <c r="V44" s="34"/>
      <c r="W44" s="34"/>
      <c r="X44" s="34"/>
      <c r="Y44" s="63"/>
      <c r="Z44" s="10"/>
      <c r="AA44" s="10"/>
    </row>
    <row r="45" spans="1:27" x14ac:dyDescent="0.25">
      <c r="R45" s="84"/>
      <c r="S45" s="84"/>
      <c r="X45" s="84"/>
    </row>
    <row r="46" spans="1:27" x14ac:dyDescent="0.25">
      <c r="R46" s="85"/>
      <c r="S46" s="85"/>
      <c r="T46" s="16"/>
      <c r="U46" s="16"/>
    </row>
    <row r="47" spans="1:27" x14ac:dyDescent="0.25">
      <c r="R47" s="85"/>
      <c r="S47" s="85"/>
      <c r="T47" s="16"/>
      <c r="U47" s="16"/>
    </row>
    <row r="48" spans="1:27" x14ac:dyDescent="0.25">
      <c r="A48" s="1" t="s">
        <v>31</v>
      </c>
      <c r="R48" s="86"/>
      <c r="S48" s="86"/>
      <c r="T48" s="1"/>
    </row>
    <row r="49" spans="18:20" x14ac:dyDescent="0.25">
      <c r="R49" s="86"/>
      <c r="S49" s="86"/>
      <c r="T49" s="1"/>
    </row>
    <row r="50" spans="18:20" x14ac:dyDescent="0.25">
      <c r="R50" s="86"/>
      <c r="S50" s="86"/>
      <c r="T50" s="1"/>
    </row>
    <row r="51" spans="18:20" x14ac:dyDescent="0.25">
      <c r="R51" s="86"/>
      <c r="S51" s="86"/>
      <c r="T51" s="1"/>
    </row>
    <row r="52" spans="18:20" x14ac:dyDescent="0.25">
      <c r="R52" s="86"/>
      <c r="S52" s="86"/>
      <c r="T52" s="1"/>
    </row>
  </sheetData>
  <mergeCells count="20">
    <mergeCell ref="A16:B16"/>
    <mergeCell ref="A22:B22"/>
    <mergeCell ref="A24:B24"/>
    <mergeCell ref="A26:B26"/>
    <mergeCell ref="A28:B28"/>
    <mergeCell ref="A30:B30"/>
    <mergeCell ref="F6:H6"/>
    <mergeCell ref="K6:M6"/>
    <mergeCell ref="P6:R6"/>
    <mergeCell ref="V6:X6"/>
    <mergeCell ref="F7:H7"/>
    <mergeCell ref="K7:M7"/>
    <mergeCell ref="P7:R7"/>
    <mergeCell ref="V7:X7"/>
    <mergeCell ref="A2:AB2"/>
    <mergeCell ref="A3:AB3"/>
    <mergeCell ref="F5:H5"/>
    <mergeCell ref="K5:M5"/>
    <mergeCell ref="P5:R5"/>
    <mergeCell ref="V5:X5"/>
  </mergeCells>
  <pageMargins left="0.33" right="0.35" top="0.984251969" bottom="0.984251969" header="0.4921259845" footer="0.4921259845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opLeftCell="C1" zoomScale="75" zoomScaleNormal="75" workbookViewId="0">
      <selection activeCell="AB6" sqref="AB6:AD42"/>
    </sheetView>
  </sheetViews>
  <sheetFormatPr baseColWidth="10" defaultRowHeight="15" x14ac:dyDescent="0.25"/>
  <cols>
    <col min="1" max="1" width="22.85546875" style="1" customWidth="1"/>
    <col min="2" max="2" width="74" style="1" customWidth="1"/>
    <col min="3" max="3" width="4.7109375" style="1" customWidth="1"/>
    <col min="4" max="4" width="10.5703125" style="1" hidden="1" customWidth="1"/>
    <col min="5" max="5" width="10.5703125" style="1" customWidth="1"/>
    <col min="6" max="6" width="18.42578125" style="1" customWidth="1"/>
    <col min="7" max="7" width="7.28515625" style="1" customWidth="1"/>
    <col min="8" max="8" width="10.5703125" style="1" customWidth="1"/>
    <col min="9" max="9" width="4.140625" style="1" customWidth="1"/>
    <col min="10" max="10" width="10.5703125" style="1" customWidth="1"/>
    <col min="11" max="11" width="18.5703125" style="1" customWidth="1"/>
    <col min="12" max="12" width="5" style="1" customWidth="1"/>
    <col min="13" max="13" width="10.5703125" style="1" customWidth="1"/>
    <col min="14" max="14" width="3.7109375" style="1" customWidth="1"/>
    <col min="15" max="15" width="5.5703125" style="1" customWidth="1"/>
    <col min="16" max="16" width="1.85546875" style="3" customWidth="1"/>
    <col min="17" max="17" width="1.7109375" style="3" customWidth="1"/>
    <col min="18" max="18" width="23.5703125" style="3" customWidth="1"/>
    <col min="19" max="19" width="6.140625" style="3" customWidth="1"/>
    <col min="20" max="20" width="9.140625" style="4" bestFit="1" customWidth="1"/>
    <col min="21" max="21" width="3.140625" style="1" customWidth="1"/>
    <col min="22" max="22" width="8.7109375" style="3" customWidth="1"/>
    <col min="23" max="23" width="1.7109375" style="3" customWidth="1"/>
    <col min="24" max="24" width="20.5703125" style="3" customWidth="1"/>
    <col min="25" max="25" width="6" style="5" customWidth="1"/>
    <col min="26" max="26" width="9" style="4" customWidth="1"/>
    <col min="27" max="27" width="3.5703125" style="4" customWidth="1"/>
    <col min="28" max="16384" width="11.42578125" style="1"/>
  </cols>
  <sheetData>
    <row r="1" spans="1:27" ht="18.75" x14ac:dyDescent="0.3">
      <c r="B1" s="2"/>
    </row>
    <row r="2" spans="1:27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 x14ac:dyDescent="0.2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7"/>
      <c r="W4" s="7"/>
      <c r="X4" s="7"/>
      <c r="Y4" s="9"/>
      <c r="Z4" s="8"/>
      <c r="AA4" s="10"/>
    </row>
    <row r="5" spans="1:27" ht="20.25" customHeight="1" x14ac:dyDescent="0.25">
      <c r="A5" s="11"/>
      <c r="B5" s="12"/>
      <c r="C5" s="12"/>
      <c r="D5" s="12"/>
      <c r="E5" s="12"/>
      <c r="F5" s="13" t="s">
        <v>33</v>
      </c>
      <c r="G5" s="13"/>
      <c r="H5" s="13"/>
      <c r="I5" s="10"/>
      <c r="J5" s="14"/>
      <c r="K5" s="13" t="s">
        <v>34</v>
      </c>
      <c r="L5" s="13"/>
      <c r="M5" s="13"/>
      <c r="N5" s="10"/>
      <c r="O5" s="12"/>
      <c r="P5" s="13" t="s">
        <v>35</v>
      </c>
      <c r="Q5" s="13"/>
      <c r="R5" s="13"/>
      <c r="S5" s="15"/>
      <c r="T5" s="10"/>
      <c r="U5" s="16"/>
      <c r="V5" s="13" t="s">
        <v>35</v>
      </c>
      <c r="W5" s="13"/>
      <c r="X5" s="13"/>
      <c r="Y5" s="17"/>
      <c r="Z5" s="10"/>
      <c r="AA5" s="10"/>
    </row>
    <row r="6" spans="1:27" s="25" customFormat="1" ht="35.25" customHeight="1" x14ac:dyDescent="0.25">
      <c r="A6" s="18"/>
      <c r="B6" s="18"/>
      <c r="C6" s="18"/>
      <c r="D6" s="19" t="s">
        <v>36</v>
      </c>
      <c r="E6" s="20"/>
      <c r="F6" s="21" t="s">
        <v>37</v>
      </c>
      <c r="G6" s="21"/>
      <c r="H6" s="21"/>
      <c r="I6" s="22"/>
      <c r="J6" s="23"/>
      <c r="K6" s="21" t="s">
        <v>38</v>
      </c>
      <c r="L6" s="21"/>
      <c r="M6" s="21"/>
      <c r="N6" s="22"/>
      <c r="O6" s="18"/>
      <c r="P6" s="21" t="s">
        <v>39</v>
      </c>
      <c r="Q6" s="21"/>
      <c r="R6" s="21"/>
      <c r="S6" s="24"/>
      <c r="T6" s="22"/>
      <c r="U6" s="18"/>
      <c r="V6" s="21" t="s">
        <v>40</v>
      </c>
      <c r="W6" s="21"/>
      <c r="X6" s="21"/>
      <c r="Y6" s="24"/>
      <c r="Z6" s="22"/>
      <c r="AA6" s="22"/>
    </row>
    <row r="7" spans="1:27" s="29" customFormat="1" x14ac:dyDescent="0.25">
      <c r="A7" s="7"/>
      <c r="B7" s="7"/>
      <c r="C7" s="7"/>
      <c r="D7" s="7"/>
      <c r="E7" s="7"/>
      <c r="F7" s="26" t="s">
        <v>11</v>
      </c>
      <c r="G7" s="26"/>
      <c r="H7" s="26"/>
      <c r="I7" s="8"/>
      <c r="J7" s="27"/>
      <c r="K7" s="26" t="s">
        <v>11</v>
      </c>
      <c r="L7" s="26"/>
      <c r="M7" s="26"/>
      <c r="N7" s="8"/>
      <c r="O7" s="7"/>
      <c r="P7" s="26" t="s">
        <v>11</v>
      </c>
      <c r="Q7" s="26"/>
      <c r="R7" s="26"/>
      <c r="S7" s="28"/>
      <c r="T7" s="8"/>
      <c r="U7" s="7"/>
      <c r="V7" s="26" t="s">
        <v>11</v>
      </c>
      <c r="W7" s="26"/>
      <c r="X7" s="26"/>
      <c r="Y7" s="28"/>
      <c r="Z7" s="8"/>
      <c r="AA7" s="10"/>
    </row>
    <row r="8" spans="1:27" x14ac:dyDescent="0.25">
      <c r="A8" s="16"/>
      <c r="B8" s="16"/>
      <c r="C8" s="16"/>
      <c r="D8" s="16"/>
      <c r="E8" s="16"/>
      <c r="F8" s="30"/>
      <c r="G8" s="30"/>
      <c r="H8" s="31"/>
      <c r="I8" s="32"/>
      <c r="J8" s="33"/>
      <c r="K8" s="30"/>
      <c r="L8" s="30"/>
      <c r="M8" s="31"/>
      <c r="N8" s="32"/>
      <c r="O8" s="16"/>
      <c r="P8" s="34"/>
      <c r="Q8" s="34"/>
      <c r="R8" s="30"/>
      <c r="S8" s="30"/>
      <c r="T8" s="31"/>
      <c r="U8" s="35"/>
      <c r="V8" s="34"/>
      <c r="W8" s="34"/>
      <c r="X8" s="30"/>
      <c r="Y8" s="36"/>
      <c r="Z8" s="31"/>
      <c r="AA8" s="37"/>
    </row>
    <row r="9" spans="1:27" ht="15" customHeight="1" x14ac:dyDescent="0.25">
      <c r="A9" s="16"/>
      <c r="B9" s="16"/>
      <c r="C9" s="16"/>
      <c r="D9" s="16"/>
      <c r="E9" s="16"/>
      <c r="F9" s="30"/>
      <c r="G9" s="30"/>
      <c r="H9" s="38"/>
      <c r="I9" s="39"/>
      <c r="J9" s="33"/>
      <c r="K9" s="30"/>
      <c r="L9" s="30"/>
      <c r="M9" s="38"/>
      <c r="N9" s="39"/>
      <c r="O9" s="16"/>
      <c r="P9" s="34"/>
      <c r="Q9" s="34"/>
      <c r="R9" s="30"/>
      <c r="S9" s="30"/>
      <c r="T9" s="38"/>
      <c r="U9" s="40"/>
      <c r="V9" s="34"/>
      <c r="W9" s="34"/>
      <c r="X9" s="30"/>
      <c r="Y9" s="36"/>
      <c r="Z9" s="38"/>
      <c r="AA9" s="41"/>
    </row>
    <row r="10" spans="1:27" s="52" customFormat="1" x14ac:dyDescent="0.25">
      <c r="A10" s="42" t="s">
        <v>41</v>
      </c>
      <c r="B10" s="42"/>
      <c r="C10" s="42"/>
      <c r="D10" s="43"/>
      <c r="E10" s="43"/>
      <c r="F10" s="44">
        <f>[1]GER_D!F10</f>
        <v>21486</v>
      </c>
      <c r="G10" s="45"/>
      <c r="H10" s="46">
        <f>+F10/$R$10</f>
        <v>0.45996746018153795</v>
      </c>
      <c r="I10" s="47"/>
      <c r="J10" s="48"/>
      <c r="K10" s="44">
        <f>+[1]GER_D!K10</f>
        <v>24802</v>
      </c>
      <c r="L10" s="45"/>
      <c r="M10" s="46">
        <f>+K10/$R$10</f>
        <v>0.53095564308957011</v>
      </c>
      <c r="N10" s="47"/>
      <c r="O10" s="42"/>
      <c r="P10" s="49"/>
      <c r="Q10" s="49"/>
      <c r="R10" s="44">
        <f>[1]GER_D!R10</f>
        <v>46712</v>
      </c>
      <c r="S10" s="45"/>
      <c r="T10" s="46">
        <f>+R10/$R$10</f>
        <v>1</v>
      </c>
      <c r="U10" s="50"/>
      <c r="V10" s="49"/>
      <c r="W10" s="49"/>
      <c r="X10" s="44">
        <f>+[1]GER_D!X10</f>
        <v>42773</v>
      </c>
      <c r="Y10" s="45"/>
      <c r="Z10" s="46">
        <f>+X10/$X$10</f>
        <v>1</v>
      </c>
      <c r="AA10" s="51"/>
    </row>
    <row r="11" spans="1:27" s="52" customFormat="1" x14ac:dyDescent="0.25">
      <c r="A11" s="42"/>
      <c r="B11" s="42"/>
      <c r="C11" s="42"/>
      <c r="D11" s="43"/>
      <c r="E11" s="43"/>
      <c r="F11" s="45"/>
      <c r="G11" s="45"/>
      <c r="H11" s="46"/>
      <c r="I11" s="47"/>
      <c r="J11" s="48"/>
      <c r="K11" s="45"/>
      <c r="L11" s="45"/>
      <c r="M11" s="46"/>
      <c r="N11" s="47"/>
      <c r="O11" s="42"/>
      <c r="P11" s="49"/>
      <c r="Q11" s="49"/>
      <c r="R11" s="45"/>
      <c r="S11" s="45"/>
      <c r="T11" s="46"/>
      <c r="U11" s="50"/>
      <c r="V11" s="49"/>
      <c r="W11" s="49"/>
      <c r="X11" s="45"/>
      <c r="Y11" s="45"/>
      <c r="Z11" s="46"/>
      <c r="AA11" s="51"/>
    </row>
    <row r="12" spans="1:27" s="52" customFormat="1" x14ac:dyDescent="0.25">
      <c r="A12" s="87" t="s">
        <v>42</v>
      </c>
      <c r="B12" s="53"/>
      <c r="C12" s="53"/>
      <c r="D12" s="54"/>
      <c r="E12" s="54"/>
      <c r="F12" s="55"/>
      <c r="G12" s="45"/>
      <c r="H12" s="46"/>
      <c r="I12" s="56"/>
      <c r="J12" s="33"/>
      <c r="K12" s="55"/>
      <c r="L12" s="45"/>
      <c r="M12" s="46"/>
      <c r="N12" s="56"/>
      <c r="O12" s="53"/>
      <c r="P12" s="57"/>
      <c r="Q12" s="57"/>
      <c r="R12" s="55"/>
      <c r="S12" s="45"/>
      <c r="T12" s="46"/>
      <c r="U12" s="50"/>
      <c r="V12" s="49"/>
      <c r="W12" s="49"/>
      <c r="X12" s="45"/>
      <c r="Y12" s="45"/>
      <c r="Z12" s="46"/>
      <c r="AA12" s="51"/>
    </row>
    <row r="13" spans="1:27" s="52" customFormat="1" ht="13.5" customHeight="1" x14ac:dyDescent="0.25">
      <c r="A13" s="53"/>
      <c r="B13" s="53"/>
      <c r="C13" s="53"/>
      <c r="D13" s="53"/>
      <c r="E13" s="53"/>
      <c r="F13" s="59"/>
      <c r="G13" s="49"/>
      <c r="H13" s="46"/>
      <c r="I13" s="56"/>
      <c r="J13" s="33"/>
      <c r="K13" s="59"/>
      <c r="L13" s="49"/>
      <c r="M13" s="46"/>
      <c r="N13" s="56"/>
      <c r="O13" s="53"/>
      <c r="P13" s="57"/>
      <c r="Q13" s="57"/>
      <c r="R13" s="59"/>
      <c r="S13" s="49"/>
      <c r="T13" s="46"/>
      <c r="U13" s="50"/>
      <c r="V13" s="49"/>
      <c r="W13" s="49"/>
      <c r="X13" s="49"/>
      <c r="Y13" s="45"/>
      <c r="Z13" s="46"/>
      <c r="AA13" s="51"/>
    </row>
    <row r="14" spans="1:27" s="52" customFormat="1" ht="13.5" customHeight="1" x14ac:dyDescent="0.25">
      <c r="A14" s="53" t="s">
        <v>43</v>
      </c>
      <c r="B14" s="53"/>
      <c r="C14" s="53"/>
      <c r="D14" s="53"/>
      <c r="E14" s="53"/>
      <c r="F14" s="59"/>
      <c r="G14" s="49"/>
      <c r="H14" s="46"/>
      <c r="I14" s="56"/>
      <c r="J14" s="33"/>
      <c r="K14" s="59"/>
      <c r="L14" s="49"/>
      <c r="M14" s="46"/>
      <c r="N14" s="56"/>
      <c r="O14" s="53"/>
      <c r="P14" s="57"/>
      <c r="Q14" s="57"/>
      <c r="R14" s="59"/>
      <c r="S14" s="49"/>
      <c r="T14" s="46"/>
      <c r="U14" s="50"/>
      <c r="V14" s="49"/>
      <c r="W14" s="49"/>
      <c r="X14" s="49"/>
      <c r="Y14" s="45"/>
      <c r="Z14" s="46"/>
      <c r="AA14" s="51"/>
    </row>
    <row r="15" spans="1:27" s="52" customFormat="1" ht="6.75" hidden="1" customHeight="1" x14ac:dyDescent="0.25">
      <c r="A15" s="53"/>
      <c r="B15" s="53"/>
      <c r="C15" s="53"/>
      <c r="D15" s="53"/>
      <c r="E15" s="53"/>
      <c r="F15" s="59"/>
      <c r="G15" s="49"/>
      <c r="H15" s="46"/>
      <c r="I15" s="56"/>
      <c r="J15" s="33"/>
      <c r="K15" s="59"/>
      <c r="L15" s="49"/>
      <c r="M15" s="46"/>
      <c r="N15" s="56"/>
      <c r="O15" s="53"/>
      <c r="P15" s="57"/>
      <c r="Q15" s="57"/>
      <c r="R15" s="59"/>
      <c r="S15" s="49"/>
      <c r="T15" s="46"/>
      <c r="U15" s="50"/>
      <c r="V15" s="49"/>
      <c r="W15" s="49"/>
      <c r="X15" s="49"/>
      <c r="Y15" s="45"/>
      <c r="Z15" s="46"/>
      <c r="AA15" s="51"/>
    </row>
    <row r="16" spans="1:27" ht="16.5" hidden="1" customHeight="1" x14ac:dyDescent="0.25">
      <c r="A16" s="60" t="s">
        <v>44</v>
      </c>
      <c r="B16" s="60"/>
      <c r="C16" s="88"/>
      <c r="D16" s="54"/>
      <c r="E16" s="54"/>
      <c r="F16" s="89"/>
      <c r="G16" s="63"/>
      <c r="H16" s="64">
        <f>+F16/-$R$10</f>
        <v>0</v>
      </c>
      <c r="I16" s="56"/>
      <c r="J16" s="33"/>
      <c r="K16" s="89"/>
      <c r="L16" s="63"/>
      <c r="M16" s="64">
        <f>+K16/-$R$10</f>
        <v>0</v>
      </c>
      <c r="N16" s="56"/>
      <c r="O16" s="88"/>
      <c r="P16" s="70"/>
      <c r="Q16" s="70"/>
      <c r="R16" s="89"/>
      <c r="S16" s="63"/>
      <c r="T16" s="64">
        <f>+R16/-$R$10</f>
        <v>0</v>
      </c>
      <c r="U16" s="40"/>
      <c r="V16" s="34"/>
      <c r="W16" s="34"/>
      <c r="X16" s="63">
        <f>+[1]GER_D!X16</f>
        <v>0</v>
      </c>
      <c r="Y16" s="63"/>
      <c r="Z16" s="64">
        <f>+X16/-$X$10</f>
        <v>0</v>
      </c>
      <c r="AA16" s="51"/>
    </row>
    <row r="17" spans="1:27" s="52" customFormat="1" ht="6.75" hidden="1" customHeight="1" x14ac:dyDescent="0.25">
      <c r="A17" s="72"/>
      <c r="B17" s="87"/>
      <c r="C17" s="87"/>
      <c r="D17" s="87"/>
      <c r="E17" s="87"/>
      <c r="F17" s="59"/>
      <c r="G17" s="49"/>
      <c r="H17" s="46"/>
      <c r="I17" s="56"/>
      <c r="J17" s="33"/>
      <c r="K17" s="59"/>
      <c r="L17" s="49"/>
      <c r="M17" s="46"/>
      <c r="N17" s="56"/>
      <c r="O17" s="87"/>
      <c r="P17" s="57"/>
      <c r="Q17" s="57"/>
      <c r="R17" s="59"/>
      <c r="S17" s="49"/>
      <c r="T17" s="46"/>
      <c r="U17" s="50"/>
      <c r="V17" s="49"/>
      <c r="W17" s="49"/>
      <c r="X17" s="49"/>
      <c r="Y17" s="45"/>
      <c r="Z17" s="46"/>
      <c r="AA17" s="51"/>
    </row>
    <row r="18" spans="1:27" hidden="1" x14ac:dyDescent="0.25">
      <c r="A18" s="88"/>
      <c r="B18" s="90" t="s">
        <v>45</v>
      </c>
      <c r="C18" s="90"/>
      <c r="D18" s="54"/>
      <c r="E18" s="54"/>
      <c r="F18" s="70" t="e">
        <f>[1]GER_D!F18</f>
        <v>#REF!</v>
      </c>
      <c r="G18" s="34"/>
      <c r="H18" s="64"/>
      <c r="I18" s="56"/>
      <c r="J18" s="33"/>
      <c r="K18" s="70" t="e">
        <f>[1]GER_D!K18</f>
        <v>#REF!</v>
      </c>
      <c r="L18" s="34"/>
      <c r="M18" s="64"/>
      <c r="N18" s="56"/>
      <c r="O18" s="90"/>
      <c r="P18" s="70"/>
      <c r="Q18" s="70"/>
      <c r="R18" s="70">
        <f>[1]GER_D!R18</f>
        <v>0</v>
      </c>
      <c r="S18" s="34"/>
      <c r="T18" s="64"/>
      <c r="U18" s="40"/>
      <c r="V18" s="34"/>
      <c r="W18" s="34"/>
      <c r="X18" s="34">
        <f>[1]GER_D!X18</f>
        <v>0</v>
      </c>
      <c r="Y18" s="63"/>
      <c r="Z18" s="64"/>
      <c r="AA18" s="51"/>
    </row>
    <row r="19" spans="1:27" ht="6.75" customHeight="1" x14ac:dyDescent="0.25">
      <c r="A19" s="88"/>
      <c r="B19" s="90"/>
      <c r="C19" s="90"/>
      <c r="D19" s="90"/>
      <c r="E19" s="90"/>
      <c r="F19" s="70"/>
      <c r="G19" s="34"/>
      <c r="H19" s="64"/>
      <c r="I19" s="56"/>
      <c r="J19" s="33"/>
      <c r="K19" s="70"/>
      <c r="L19" s="34"/>
      <c r="M19" s="64"/>
      <c r="N19" s="56"/>
      <c r="O19" s="90"/>
      <c r="P19" s="70"/>
      <c r="Q19" s="70"/>
      <c r="R19" s="70"/>
      <c r="S19" s="34"/>
      <c r="T19" s="64"/>
      <c r="U19" s="40"/>
      <c r="V19" s="34"/>
      <c r="W19" s="34"/>
      <c r="X19" s="34"/>
      <c r="Y19" s="63"/>
      <c r="Z19" s="64"/>
      <c r="AA19" s="51"/>
    </row>
    <row r="20" spans="1:27" hidden="1" x14ac:dyDescent="0.25">
      <c r="A20" s="88"/>
      <c r="B20" s="90" t="s">
        <v>46</v>
      </c>
      <c r="C20" s="90"/>
      <c r="D20" s="90">
        <f>[1]GER_D!D20</f>
        <v>0</v>
      </c>
      <c r="E20" s="90"/>
      <c r="F20" s="70">
        <f>[1]GER_D!F20</f>
        <v>0</v>
      </c>
      <c r="G20" s="34"/>
      <c r="H20" s="64">
        <f>+F20/-$R$10</f>
        <v>0</v>
      </c>
      <c r="I20" s="56"/>
      <c r="J20" s="33"/>
      <c r="K20" s="70">
        <f>[1]GER_D!K20</f>
        <v>0</v>
      </c>
      <c r="L20" s="34"/>
      <c r="M20" s="64">
        <f>+K20/-$R$10</f>
        <v>0</v>
      </c>
      <c r="N20" s="56"/>
      <c r="O20" s="90"/>
      <c r="P20" s="70"/>
      <c r="Q20" s="70"/>
      <c r="R20" s="70">
        <f>[1]GER_D!R20</f>
        <v>0</v>
      </c>
      <c r="S20" s="34"/>
      <c r="T20" s="64">
        <f>+R20/-$R$10</f>
        <v>0</v>
      </c>
      <c r="U20" s="40"/>
      <c r="V20" s="34"/>
      <c r="W20" s="34"/>
      <c r="X20" s="34">
        <f>[1]GER_D!X20</f>
        <v>0</v>
      </c>
      <c r="Y20" s="63"/>
      <c r="Z20" s="64">
        <f>+X20/-$X$10</f>
        <v>0</v>
      </c>
      <c r="AA20" s="51"/>
    </row>
    <row r="21" spans="1:27" ht="6" hidden="1" customHeight="1" x14ac:dyDescent="0.25">
      <c r="A21" s="88"/>
      <c r="B21" s="90"/>
      <c r="C21" s="90"/>
      <c r="D21" s="90">
        <f>[1]GER_D!D21</f>
        <v>0</v>
      </c>
      <c r="E21" s="90"/>
      <c r="F21" s="70"/>
      <c r="G21" s="34"/>
      <c r="H21" s="64"/>
      <c r="I21" s="56"/>
      <c r="J21" s="33"/>
      <c r="K21" s="70"/>
      <c r="L21" s="34"/>
      <c r="M21" s="64"/>
      <c r="N21" s="56"/>
      <c r="O21" s="90"/>
      <c r="P21" s="70"/>
      <c r="Q21" s="70"/>
      <c r="R21" s="70"/>
      <c r="S21" s="34"/>
      <c r="T21" s="64"/>
      <c r="U21" s="40"/>
      <c r="V21" s="34"/>
      <c r="W21" s="34"/>
      <c r="X21" s="34"/>
      <c r="Y21" s="63"/>
      <c r="Z21" s="64"/>
      <c r="AA21" s="51"/>
    </row>
    <row r="22" spans="1:27" ht="30" hidden="1" customHeight="1" x14ac:dyDescent="0.25">
      <c r="A22" s="60" t="s">
        <v>47</v>
      </c>
      <c r="B22" s="60"/>
      <c r="C22" s="88"/>
      <c r="D22" s="54" t="str">
        <f>[1]GER_D!D22</f>
        <v>(8) (15)</v>
      </c>
      <c r="E22" s="54"/>
      <c r="F22" s="70" t="e">
        <f>[1]GER_D!F22</f>
        <v>#REF!</v>
      </c>
      <c r="G22" s="34"/>
      <c r="H22" s="64" t="e">
        <f>+F22/-$R$10</f>
        <v>#REF!</v>
      </c>
      <c r="I22" s="56"/>
      <c r="J22" s="33"/>
      <c r="K22" s="70" t="e">
        <f>[1]GER_D!K22</f>
        <v>#REF!</v>
      </c>
      <c r="L22" s="34"/>
      <c r="M22" s="64" t="e">
        <f>+K22/-$R$10</f>
        <v>#REF!</v>
      </c>
      <c r="N22" s="56"/>
      <c r="O22" s="88"/>
      <c r="P22" s="70"/>
      <c r="Q22" s="70"/>
      <c r="R22" s="70">
        <f>[1]GER_D!R22</f>
        <v>0</v>
      </c>
      <c r="S22" s="34"/>
      <c r="T22" s="64">
        <f>+R22/-$R$10</f>
        <v>0</v>
      </c>
      <c r="U22" s="40"/>
      <c r="V22" s="34"/>
      <c r="W22" s="34"/>
      <c r="X22" s="34">
        <f>[1]GER_D!X22</f>
        <v>0</v>
      </c>
      <c r="Y22" s="63"/>
      <c r="Z22" s="64">
        <f>+X22/-$X$10</f>
        <v>0</v>
      </c>
      <c r="AA22" s="68"/>
    </row>
    <row r="23" spans="1:27" ht="5.25" customHeight="1" x14ac:dyDescent="0.25">
      <c r="A23" s="88"/>
      <c r="B23" s="90"/>
      <c r="C23" s="90"/>
      <c r="D23" s="90"/>
      <c r="E23" s="90"/>
      <c r="F23" s="70"/>
      <c r="G23" s="34"/>
      <c r="H23" s="64"/>
      <c r="I23" s="47"/>
      <c r="J23" s="69"/>
      <c r="K23" s="70"/>
      <c r="L23" s="34"/>
      <c r="M23" s="64"/>
      <c r="N23" s="47"/>
      <c r="O23" s="90"/>
      <c r="P23" s="91"/>
      <c r="Q23" s="91"/>
      <c r="R23" s="70"/>
      <c r="S23" s="34"/>
      <c r="T23" s="64"/>
      <c r="U23" s="40"/>
      <c r="V23" s="63"/>
      <c r="W23" s="63"/>
      <c r="X23" s="34"/>
      <c r="Y23" s="63"/>
      <c r="Z23" s="64"/>
      <c r="AA23" s="51"/>
    </row>
    <row r="24" spans="1:27" x14ac:dyDescent="0.25">
      <c r="A24" s="60" t="s">
        <v>48</v>
      </c>
      <c r="B24" s="60"/>
      <c r="C24" s="88"/>
      <c r="D24" s="54" t="str">
        <f>[1]GER_D!D24</f>
        <v>(2n) (23)</v>
      </c>
      <c r="E24" s="54"/>
      <c r="F24" s="70">
        <f>[1]GER_D!F24</f>
        <v>-1029</v>
      </c>
      <c r="G24" s="34"/>
      <c r="H24" s="64">
        <f>+F24/$R$10</f>
        <v>-2.2028600787806132E-2</v>
      </c>
      <c r="I24" s="56"/>
      <c r="J24" s="33"/>
      <c r="K24" s="70">
        <f>[1]GER_D!K24</f>
        <v>-10512</v>
      </c>
      <c r="L24" s="34"/>
      <c r="M24" s="64">
        <f>+K24/$R$10</f>
        <v>-0.22503853399554719</v>
      </c>
      <c r="N24" s="56"/>
      <c r="O24" s="88"/>
      <c r="P24" s="91"/>
      <c r="Q24" s="91"/>
      <c r="R24" s="70">
        <f>[1]GER_D!R24</f>
        <v>-14006</v>
      </c>
      <c r="S24" s="34"/>
      <c r="T24" s="64">
        <f>+R24/$R$10</f>
        <v>-0.29983730090768967</v>
      </c>
      <c r="U24" s="40"/>
      <c r="V24" s="63"/>
      <c r="W24" s="63"/>
      <c r="X24" s="34">
        <f>[1]GER_D!X24</f>
        <v>-1665</v>
      </c>
      <c r="Y24" s="63"/>
      <c r="Z24" s="64">
        <f>+X24/-$X$10</f>
        <v>3.8926425548827533E-2</v>
      </c>
      <c r="AA24" s="51"/>
    </row>
    <row r="25" spans="1:27" x14ac:dyDescent="0.25">
      <c r="A25" s="88"/>
      <c r="B25" s="88"/>
      <c r="C25" s="88"/>
      <c r="D25" s="54"/>
      <c r="E25" s="54"/>
      <c r="F25" s="70"/>
      <c r="G25" s="34"/>
      <c r="H25" s="64"/>
      <c r="I25" s="56"/>
      <c r="J25" s="48"/>
      <c r="K25" s="70"/>
      <c r="L25" s="34"/>
      <c r="M25" s="64"/>
      <c r="N25" s="56"/>
      <c r="O25" s="88"/>
      <c r="P25" s="91"/>
      <c r="Q25" s="91"/>
      <c r="R25" s="70"/>
      <c r="S25" s="34"/>
      <c r="T25" s="64"/>
      <c r="U25" s="40"/>
      <c r="V25" s="63"/>
      <c r="W25" s="63"/>
      <c r="X25" s="70"/>
      <c r="Y25" s="63"/>
      <c r="Z25" s="64"/>
      <c r="AA25" s="51"/>
    </row>
    <row r="26" spans="1:27" x14ac:dyDescent="0.25">
      <c r="A26" s="71" t="s">
        <v>49</v>
      </c>
      <c r="B26" s="71"/>
      <c r="C26" s="72"/>
      <c r="D26" s="73"/>
      <c r="E26" s="73"/>
      <c r="F26" s="57">
        <f>+F24</f>
        <v>-1029</v>
      </c>
      <c r="G26" s="34"/>
      <c r="H26" s="64">
        <f>+F26/$R$10</f>
        <v>-2.2028600787806132E-2</v>
      </c>
      <c r="I26" s="56"/>
      <c r="J26" s="48"/>
      <c r="K26" s="57">
        <f>+K24</f>
        <v>-10512</v>
      </c>
      <c r="L26" s="34"/>
      <c r="M26" s="64">
        <f>+K26/$R$10</f>
        <v>-0.22503853399554719</v>
      </c>
      <c r="N26" s="56"/>
      <c r="O26" s="72"/>
      <c r="P26" s="55"/>
      <c r="Q26" s="55"/>
      <c r="R26" s="57">
        <f>+R24</f>
        <v>-14006</v>
      </c>
      <c r="S26" s="34"/>
      <c r="T26" s="64">
        <f>+R26/$R$10</f>
        <v>-0.29983730090768967</v>
      </c>
      <c r="U26" s="40"/>
      <c r="V26" s="63"/>
      <c r="W26" s="63"/>
      <c r="X26" s="57">
        <f>+X16+X24</f>
        <v>-1665</v>
      </c>
      <c r="Y26" s="63"/>
      <c r="Z26" s="64">
        <f>+X26/-$X$10</f>
        <v>3.8926425548827533E-2</v>
      </c>
      <c r="AA26" s="51"/>
    </row>
    <row r="27" spans="1:27" hidden="1" x14ac:dyDescent="0.25">
      <c r="A27" s="72"/>
      <c r="B27" s="72"/>
      <c r="C27" s="72"/>
      <c r="D27" s="73"/>
      <c r="E27" s="73"/>
      <c r="F27" s="57"/>
      <c r="G27" s="34"/>
      <c r="H27" s="64"/>
      <c r="I27" s="74"/>
      <c r="J27" s="75"/>
      <c r="K27" s="57"/>
      <c r="L27" s="34"/>
      <c r="M27" s="64"/>
      <c r="N27" s="74"/>
      <c r="O27" s="72"/>
      <c r="P27" s="55"/>
      <c r="Q27" s="55"/>
      <c r="R27" s="57"/>
      <c r="S27" s="34"/>
      <c r="T27" s="64"/>
      <c r="U27" s="40"/>
      <c r="V27" s="63"/>
      <c r="W27" s="63"/>
      <c r="X27" s="70"/>
      <c r="Y27" s="63"/>
      <c r="Z27" s="64"/>
      <c r="AA27" s="51"/>
    </row>
    <row r="28" spans="1:27" hidden="1" x14ac:dyDescent="0.25">
      <c r="A28" s="60" t="s">
        <v>50</v>
      </c>
      <c r="B28" s="60"/>
      <c r="C28" s="72"/>
      <c r="D28" s="73"/>
      <c r="E28" s="73"/>
      <c r="F28" s="57"/>
      <c r="G28" s="34"/>
      <c r="H28" s="64"/>
      <c r="I28" s="47"/>
      <c r="J28" s="75"/>
      <c r="K28" s="57"/>
      <c r="L28" s="34"/>
      <c r="M28" s="64"/>
      <c r="N28" s="47"/>
      <c r="O28" s="72"/>
      <c r="P28" s="55"/>
      <c r="Q28" s="55"/>
      <c r="R28" s="57"/>
      <c r="S28" s="34"/>
      <c r="T28" s="64"/>
      <c r="U28" s="40"/>
      <c r="V28" s="63"/>
      <c r="W28" s="63"/>
      <c r="X28" s="70">
        <v>0</v>
      </c>
      <c r="Y28" s="63"/>
      <c r="Z28" s="64"/>
      <c r="AA28" s="51"/>
    </row>
    <row r="29" spans="1:27" x14ac:dyDescent="0.25">
      <c r="A29" s="72"/>
      <c r="B29" s="72"/>
      <c r="C29" s="72"/>
      <c r="D29" s="73"/>
      <c r="E29" s="73"/>
      <c r="F29" s="57"/>
      <c r="G29" s="34"/>
      <c r="H29" s="64"/>
      <c r="I29" s="76"/>
      <c r="J29" s="33"/>
      <c r="K29" s="57"/>
      <c r="L29" s="34"/>
      <c r="M29" s="64"/>
      <c r="N29" s="76"/>
      <c r="O29" s="72"/>
      <c r="P29" s="55"/>
      <c r="Q29" s="55"/>
      <c r="R29" s="57"/>
      <c r="S29" s="34"/>
      <c r="T29" s="64"/>
      <c r="U29" s="40"/>
      <c r="V29" s="63"/>
      <c r="W29" s="63"/>
      <c r="X29" s="70"/>
      <c r="Y29" s="63"/>
      <c r="Z29" s="64"/>
      <c r="AA29" s="51"/>
    </row>
    <row r="30" spans="1:27" ht="15" customHeight="1" x14ac:dyDescent="0.25">
      <c r="A30" s="71" t="s">
        <v>51</v>
      </c>
      <c r="B30" s="71"/>
      <c r="C30" s="72"/>
      <c r="D30" s="73"/>
      <c r="E30" s="73"/>
      <c r="F30" s="57">
        <f>+F28</f>
        <v>0</v>
      </c>
      <c r="G30" s="34"/>
      <c r="H30" s="64">
        <f>+F30/$R$10</f>
        <v>0</v>
      </c>
      <c r="I30" s="56"/>
      <c r="J30" s="33"/>
      <c r="K30" s="57">
        <f>+K28</f>
        <v>0</v>
      </c>
      <c r="L30" s="34"/>
      <c r="M30" s="64">
        <f>+K30/$R$10</f>
        <v>0</v>
      </c>
      <c r="N30" s="56"/>
      <c r="O30" s="72"/>
      <c r="P30" s="55"/>
      <c r="Q30" s="55"/>
      <c r="R30" s="57">
        <f>+R28</f>
        <v>0</v>
      </c>
      <c r="S30" s="34"/>
      <c r="T30" s="64">
        <f>+R30/$R$10</f>
        <v>0</v>
      </c>
      <c r="U30" s="40"/>
      <c r="V30" s="63"/>
      <c r="W30" s="63"/>
      <c r="X30" s="57">
        <f>+X28</f>
        <v>0</v>
      </c>
      <c r="Y30" s="63"/>
      <c r="Z30" s="64">
        <f>+X30/-$X$10</f>
        <v>0</v>
      </c>
      <c r="AA30" s="51"/>
    </row>
    <row r="31" spans="1:27" ht="6.75" customHeight="1" x14ac:dyDescent="0.25">
      <c r="A31" s="88"/>
      <c r="B31" s="90"/>
      <c r="C31" s="90"/>
      <c r="D31" s="90"/>
      <c r="E31" s="90"/>
      <c r="F31" s="70"/>
      <c r="G31" s="34"/>
      <c r="H31" s="64"/>
      <c r="I31" s="56"/>
      <c r="J31" s="33"/>
      <c r="K31" s="70"/>
      <c r="L31" s="34"/>
      <c r="M31" s="64"/>
      <c r="N31" s="56"/>
      <c r="O31" s="90"/>
      <c r="P31" s="70"/>
      <c r="Q31" s="70"/>
      <c r="R31" s="70"/>
      <c r="S31" s="34"/>
      <c r="T31" s="64"/>
      <c r="U31" s="40"/>
      <c r="V31" s="34"/>
      <c r="W31" s="34"/>
      <c r="X31" s="63"/>
      <c r="Y31" s="63"/>
      <c r="Z31" s="64"/>
      <c r="AA31" s="41"/>
    </row>
    <row r="32" spans="1:27" ht="6.75" customHeight="1" x14ac:dyDescent="0.25">
      <c r="A32" s="61"/>
      <c r="B32" s="67"/>
      <c r="C32" s="67"/>
      <c r="D32" s="67"/>
      <c r="E32" s="67"/>
      <c r="F32" s="63"/>
      <c r="G32" s="63"/>
      <c r="H32" s="64"/>
      <c r="I32" s="56"/>
      <c r="J32" s="33"/>
      <c r="K32" s="63"/>
      <c r="L32" s="63"/>
      <c r="M32" s="64"/>
      <c r="N32" s="56"/>
      <c r="O32" s="67"/>
      <c r="P32" s="34"/>
      <c r="Q32" s="34"/>
      <c r="R32" s="63"/>
      <c r="S32" s="63"/>
      <c r="T32" s="64"/>
      <c r="U32" s="40"/>
      <c r="V32" s="63"/>
      <c r="W32" s="34"/>
      <c r="X32" s="63"/>
      <c r="Y32" s="63"/>
      <c r="Z32" s="64"/>
      <c r="AA32" s="41"/>
    </row>
    <row r="33" spans="1:27" s="52" customFormat="1" x14ac:dyDescent="0.25">
      <c r="A33" s="66" t="s">
        <v>52</v>
      </c>
      <c r="D33" s="43"/>
      <c r="E33" s="43"/>
      <c r="F33" s="44">
        <f>[1]GER_D!F33</f>
        <v>-1029</v>
      </c>
      <c r="G33" s="45"/>
      <c r="H33" s="46">
        <f>+F33/$R$10</f>
        <v>-2.2028600787806132E-2</v>
      </c>
      <c r="I33" s="77"/>
      <c r="J33" s="77"/>
      <c r="K33" s="44">
        <f>[1]GER_D!K33</f>
        <v>-10512</v>
      </c>
      <c r="L33" s="45"/>
      <c r="M33" s="46">
        <f>+K33/$R$10</f>
        <v>-0.22503853399554719</v>
      </c>
      <c r="N33" s="77"/>
      <c r="P33" s="45"/>
      <c r="Q33" s="45"/>
      <c r="R33" s="44">
        <f>[1]GER_D!R33</f>
        <v>-14006</v>
      </c>
      <c r="S33" s="45"/>
      <c r="T33" s="46">
        <f>+R33/$R$10</f>
        <v>-0.29983730090768967</v>
      </c>
      <c r="U33" s="50"/>
      <c r="V33" s="45"/>
      <c r="W33" s="45"/>
      <c r="X33" s="44">
        <f>+X26+X30</f>
        <v>-1665</v>
      </c>
      <c r="Y33" s="45"/>
      <c r="Z33" s="46">
        <f>+X33/$X$10</f>
        <v>-3.8926425548827533E-2</v>
      </c>
      <c r="AA33" s="51"/>
    </row>
    <row r="34" spans="1:27" s="52" customFormat="1" hidden="1" x14ac:dyDescent="0.25">
      <c r="A34" s="66"/>
      <c r="F34" s="45"/>
      <c r="G34" s="45"/>
      <c r="H34" s="46"/>
      <c r="K34" s="45"/>
      <c r="L34" s="45"/>
      <c r="M34" s="46"/>
      <c r="P34" s="45"/>
      <c r="Q34" s="45"/>
      <c r="R34" s="45"/>
      <c r="S34" s="45"/>
      <c r="T34" s="46"/>
      <c r="U34" s="50"/>
      <c r="V34" s="45"/>
      <c r="W34" s="45"/>
      <c r="X34" s="45"/>
      <c r="Y34" s="45"/>
      <c r="Z34" s="46"/>
      <c r="AA34" s="51"/>
    </row>
    <row r="35" spans="1:27" s="52" customFormat="1" hidden="1" x14ac:dyDescent="0.25">
      <c r="A35" s="66"/>
      <c r="F35" s="45"/>
      <c r="G35" s="45"/>
      <c r="H35" s="46"/>
      <c r="K35" s="45"/>
      <c r="L35" s="45"/>
      <c r="M35" s="46"/>
      <c r="P35" s="45"/>
      <c r="Q35" s="45"/>
      <c r="R35" s="45"/>
      <c r="S35" s="45"/>
      <c r="T35" s="46"/>
      <c r="U35" s="50"/>
      <c r="V35" s="45"/>
      <c r="W35" s="45"/>
      <c r="X35" s="45"/>
      <c r="Y35" s="45"/>
      <c r="Z35" s="46"/>
      <c r="AA35" s="51"/>
    </row>
    <row r="36" spans="1:27" ht="6.75" customHeight="1" x14ac:dyDescent="0.25">
      <c r="A36" s="61"/>
      <c r="B36" s="67"/>
      <c r="C36" s="67"/>
      <c r="D36" s="67"/>
      <c r="E36" s="67"/>
      <c r="F36" s="34"/>
      <c r="G36" s="34"/>
      <c r="H36" s="78"/>
      <c r="I36" s="67"/>
      <c r="J36" s="67"/>
      <c r="K36" s="34"/>
      <c r="L36" s="34"/>
      <c r="M36" s="78"/>
      <c r="N36" s="67"/>
      <c r="O36" s="67"/>
      <c r="P36" s="34"/>
      <c r="Q36" s="34"/>
      <c r="R36" s="34"/>
      <c r="S36" s="34"/>
      <c r="T36" s="78"/>
      <c r="U36" s="40"/>
      <c r="V36" s="34"/>
      <c r="W36" s="34"/>
      <c r="X36" s="34"/>
      <c r="Y36" s="63"/>
      <c r="Z36" s="78"/>
      <c r="AA36" s="41"/>
    </row>
    <row r="37" spans="1:27" ht="6.75" customHeight="1" x14ac:dyDescent="0.25">
      <c r="A37" s="61"/>
      <c r="B37" s="67"/>
      <c r="C37" s="67"/>
      <c r="D37" s="67"/>
      <c r="E37" s="67"/>
      <c r="F37" s="63"/>
      <c r="G37" s="63"/>
      <c r="H37" s="64"/>
      <c r="I37" s="67"/>
      <c r="J37" s="67"/>
      <c r="K37" s="63"/>
      <c r="L37" s="63"/>
      <c r="M37" s="64"/>
      <c r="N37" s="67"/>
      <c r="O37" s="67"/>
      <c r="P37" s="34"/>
      <c r="Q37" s="34"/>
      <c r="R37" s="63"/>
      <c r="S37" s="63"/>
      <c r="T37" s="64"/>
      <c r="U37" s="79"/>
      <c r="V37" s="34"/>
      <c r="W37" s="34"/>
      <c r="X37" s="63"/>
      <c r="Y37" s="63"/>
      <c r="Z37" s="64"/>
      <c r="AA37" s="51"/>
    </row>
    <row r="38" spans="1:27" s="52" customFormat="1" ht="15.75" thickBot="1" x14ac:dyDescent="0.3">
      <c r="A38" s="66" t="s">
        <v>53</v>
      </c>
      <c r="D38" s="43"/>
      <c r="E38" s="43"/>
      <c r="F38" s="80">
        <f>[1]GER_D!F38</f>
        <v>20457</v>
      </c>
      <c r="G38" s="45"/>
      <c r="H38" s="46">
        <f>+F38/$R$10</f>
        <v>0.43793885939373178</v>
      </c>
      <c r="I38" s="43"/>
      <c r="J38" s="43"/>
      <c r="K38" s="80">
        <f>[1]GER_D!K38</f>
        <v>14290</v>
      </c>
      <c r="L38" s="45"/>
      <c r="M38" s="46">
        <f>+K38/$R$10</f>
        <v>0.30591710909402298</v>
      </c>
      <c r="N38" s="43"/>
      <c r="P38" s="49"/>
      <c r="Q38" s="49"/>
      <c r="R38" s="80">
        <f>[1]GER_D!R38</f>
        <v>32706</v>
      </c>
      <c r="S38" s="45"/>
      <c r="T38" s="46">
        <f>+R38/$R$10</f>
        <v>0.70016269909231033</v>
      </c>
      <c r="U38" s="50"/>
      <c r="V38" s="49"/>
      <c r="W38" s="49"/>
      <c r="X38" s="80">
        <f>X10+X33</f>
        <v>41108</v>
      </c>
      <c r="Y38" s="45"/>
      <c r="Z38" s="46">
        <f>+X38/$X$10</f>
        <v>0.96107357445117247</v>
      </c>
      <c r="AA38" s="51"/>
    </row>
    <row r="39" spans="1:27" ht="6.75" customHeight="1" thickTop="1" x14ac:dyDescent="0.25">
      <c r="A39" s="61"/>
      <c r="B39" s="67"/>
      <c r="C39" s="67"/>
      <c r="D39" s="67"/>
      <c r="E39" s="67"/>
      <c r="F39" s="34"/>
      <c r="G39" s="34"/>
      <c r="H39" s="78"/>
      <c r="I39" s="67"/>
      <c r="J39" s="67"/>
      <c r="K39" s="34"/>
      <c r="L39" s="34"/>
      <c r="M39" s="78"/>
      <c r="N39" s="67"/>
      <c r="O39" s="67"/>
      <c r="P39" s="34"/>
      <c r="Q39" s="34"/>
      <c r="R39" s="34"/>
      <c r="S39" s="34"/>
      <c r="T39" s="78"/>
      <c r="U39" s="40"/>
      <c r="V39" s="34"/>
      <c r="W39" s="34"/>
      <c r="X39" s="34"/>
      <c r="Y39" s="63"/>
      <c r="Z39" s="78"/>
      <c r="AA39" s="41"/>
    </row>
    <row r="40" spans="1:27" x14ac:dyDescent="0.25">
      <c r="A40" s="61" t="s">
        <v>54</v>
      </c>
      <c r="B40" s="67"/>
      <c r="C40" s="67"/>
      <c r="D40" s="67"/>
      <c r="E40" s="67"/>
      <c r="F40" s="34"/>
      <c r="G40" s="34"/>
      <c r="H40" s="64"/>
      <c r="I40" s="67"/>
      <c r="J40" s="67"/>
      <c r="K40" s="34"/>
      <c r="L40" s="34"/>
      <c r="M40" s="64"/>
      <c r="N40" s="67"/>
      <c r="O40" s="67"/>
      <c r="P40" s="34"/>
      <c r="Q40" s="34"/>
      <c r="R40" s="34"/>
      <c r="S40" s="34"/>
      <c r="T40" s="64"/>
      <c r="U40" s="79"/>
      <c r="V40" s="34"/>
      <c r="W40" s="34"/>
      <c r="X40" s="34"/>
      <c r="Y40" s="63"/>
      <c r="Z40" s="64"/>
      <c r="AA40" s="51"/>
    </row>
    <row r="41" spans="1:27" x14ac:dyDescent="0.25">
      <c r="A41" s="61"/>
      <c r="B41" s="67" t="s">
        <v>55</v>
      </c>
      <c r="C41" s="67"/>
      <c r="D41" s="43"/>
      <c r="E41" s="43"/>
      <c r="F41" s="34">
        <f>[1]GER_D!F41</f>
        <v>20085</v>
      </c>
      <c r="G41" s="34"/>
      <c r="H41" s="81">
        <f>+F41/$R$10</f>
        <v>0.42997516698064736</v>
      </c>
      <c r="I41" s="43"/>
      <c r="J41" s="43"/>
      <c r="K41" s="34">
        <f>[1]GER_D!K41</f>
        <v>15101</v>
      </c>
      <c r="L41" s="34"/>
      <c r="M41" s="81">
        <f>+K41/$R$10</f>
        <v>0.32327881486555915</v>
      </c>
      <c r="N41" s="43"/>
      <c r="O41" s="67"/>
      <c r="P41" s="34"/>
      <c r="Q41" s="34"/>
      <c r="R41" s="34">
        <f>[1]GER_D!R41</f>
        <v>35263</v>
      </c>
      <c r="S41" s="34"/>
      <c r="T41" s="81">
        <f>+R41/$R$10</f>
        <v>0.75490238054461378</v>
      </c>
      <c r="U41" s="79"/>
      <c r="V41" s="34"/>
      <c r="W41" s="34"/>
      <c r="X41" s="34">
        <f>[1]GER_D!X41</f>
        <v>39575</v>
      </c>
      <c r="Y41" s="63"/>
      <c r="Z41" s="64">
        <f>+X41/$X$10</f>
        <v>0.92523320786477448</v>
      </c>
      <c r="AA41" s="51"/>
    </row>
    <row r="42" spans="1:27" x14ac:dyDescent="0.25">
      <c r="A42" s="16"/>
      <c r="B42" s="16" t="s">
        <v>56</v>
      </c>
      <c r="C42" s="16"/>
      <c r="D42" s="43"/>
      <c r="E42" s="43"/>
      <c r="F42" s="34">
        <f>[1]GER_D!F42</f>
        <v>372</v>
      </c>
      <c r="G42" s="34"/>
      <c r="H42" s="81">
        <f>+F42/$R$10</f>
        <v>7.9636924130844326E-3</v>
      </c>
      <c r="I42" s="43"/>
      <c r="J42" s="43"/>
      <c r="K42" s="34">
        <f>[1]GER_D!K42</f>
        <v>-811</v>
      </c>
      <c r="L42" s="34"/>
      <c r="M42" s="81">
        <f>+K42/$R$10</f>
        <v>-1.7361705771536222E-2</v>
      </c>
      <c r="N42" s="43"/>
      <c r="O42" s="16"/>
      <c r="P42" s="34"/>
      <c r="Q42" s="34"/>
      <c r="R42" s="34">
        <f>[1]GER_D!R42</f>
        <v>-2557</v>
      </c>
      <c r="S42" s="34"/>
      <c r="T42" s="81">
        <f>+R42/$R$10</f>
        <v>-5.4739681452303478E-2</v>
      </c>
      <c r="U42" s="79"/>
      <c r="V42" s="34"/>
      <c r="W42" s="34"/>
      <c r="X42" s="34">
        <f>[1]GER_D!X42</f>
        <v>1533</v>
      </c>
      <c r="Y42" s="63"/>
      <c r="Z42" s="81">
        <f>+X42/$X$10</f>
        <v>3.5840366586397963E-2</v>
      </c>
      <c r="AA42" s="51"/>
    </row>
    <row r="43" spans="1:2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34"/>
      <c r="R43" s="82"/>
      <c r="S43" s="82"/>
      <c r="T43" s="10"/>
      <c r="U43" s="16"/>
      <c r="V43" s="34"/>
      <c r="W43" s="34"/>
      <c r="X43" s="82"/>
      <c r="Y43" s="63"/>
      <c r="Z43" s="10"/>
      <c r="AA43" s="10"/>
    </row>
    <row r="44" spans="1:27" x14ac:dyDescent="0.25">
      <c r="A44" s="83" t="s">
        <v>57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4"/>
      <c r="Q44" s="34"/>
      <c r="R44" s="82"/>
      <c r="S44" s="82"/>
      <c r="T44" s="10"/>
      <c r="U44" s="16"/>
      <c r="V44" s="34"/>
      <c r="W44" s="34"/>
      <c r="X44" s="34"/>
      <c r="Y44" s="63"/>
      <c r="Z44" s="10"/>
      <c r="AA44" s="10"/>
    </row>
    <row r="45" spans="1:27" x14ac:dyDescent="0.25">
      <c r="R45" s="84"/>
      <c r="S45" s="84"/>
      <c r="X45" s="84"/>
    </row>
    <row r="46" spans="1:27" x14ac:dyDescent="0.25">
      <c r="R46" s="85"/>
      <c r="S46" s="85"/>
      <c r="T46" s="16"/>
      <c r="U46" s="16"/>
    </row>
    <row r="47" spans="1:27" x14ac:dyDescent="0.25">
      <c r="R47" s="85"/>
      <c r="S47" s="85"/>
      <c r="T47" s="16"/>
      <c r="U47" s="16"/>
    </row>
    <row r="48" spans="1:27" x14ac:dyDescent="0.25">
      <c r="A48" s="1" t="s">
        <v>31</v>
      </c>
      <c r="R48" s="86"/>
      <c r="S48" s="86"/>
      <c r="T48" s="1"/>
    </row>
    <row r="49" spans="18:20" x14ac:dyDescent="0.25">
      <c r="R49" s="86"/>
      <c r="S49" s="86"/>
      <c r="T49" s="1"/>
    </row>
    <row r="50" spans="18:20" x14ac:dyDescent="0.25">
      <c r="R50" s="86"/>
      <c r="S50" s="86"/>
      <c r="T50" s="1"/>
    </row>
    <row r="51" spans="18:20" x14ac:dyDescent="0.25">
      <c r="R51" s="86"/>
      <c r="S51" s="86"/>
      <c r="T51" s="1"/>
    </row>
    <row r="52" spans="18:20" x14ac:dyDescent="0.25">
      <c r="R52" s="86"/>
      <c r="S52" s="86"/>
      <c r="T52" s="1"/>
    </row>
  </sheetData>
  <mergeCells count="20">
    <mergeCell ref="A16:B16"/>
    <mergeCell ref="A22:B22"/>
    <mergeCell ref="A24:B24"/>
    <mergeCell ref="A26:B26"/>
    <mergeCell ref="A28:B28"/>
    <mergeCell ref="A30:B30"/>
    <mergeCell ref="F6:H6"/>
    <mergeCell ref="K6:M6"/>
    <mergeCell ref="P6:R6"/>
    <mergeCell ref="V6:X6"/>
    <mergeCell ref="F7:H7"/>
    <mergeCell ref="K7:M7"/>
    <mergeCell ref="P7:R7"/>
    <mergeCell ref="V7:X7"/>
    <mergeCell ref="A2:AA2"/>
    <mergeCell ref="A3:AA3"/>
    <mergeCell ref="F5:H5"/>
    <mergeCell ref="K5:M5"/>
    <mergeCell ref="P5:R5"/>
    <mergeCell ref="V5:X5"/>
  </mergeCells>
  <pageMargins left="0.33" right="0.35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GER_D</vt:lpstr>
      <vt:lpstr>GER_E</vt:lpstr>
      <vt:lpstr>GER_D!Druckbereich</vt:lpstr>
      <vt:lpstr>GER_E!Druckbereich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2013-04-17T14:39:06Z</dcterms:created>
  <dcterms:modified xsi:type="dcterms:W3CDTF">2013-04-17T14:40:14Z</dcterms:modified>
</cp:coreProperties>
</file>